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<sst xmlns="http://schemas.openxmlformats.org/spreadsheetml/2006/main" count="605" uniqueCount="282">
  <si>
    <t xml:space="preserve">NAZIV POMAGALA APOTEKA </t>
  </si>
  <si>
    <t>NAZIV POMAGALA FOND</t>
  </si>
  <si>
    <t>PAK</t>
  </si>
  <si>
    <t>JM</t>
  </si>
  <si>
    <t>TARIFNA GRUPA</t>
  </si>
  <si>
    <t>K9710015</t>
  </si>
  <si>
    <t>DISK 1/5x38mm COMBIHESIVE 2S FLEX</t>
  </si>
  <si>
    <t>Disk podloga sa kesama za ileostomu</t>
  </si>
  <si>
    <t>CONVATEC/V.Britanija ili ODGOVARAJUCE</t>
  </si>
  <si>
    <t>KOM</t>
  </si>
  <si>
    <t>90</t>
  </si>
  <si>
    <t>POSEBNA (10%)</t>
  </si>
  <si>
    <t>K9810033</t>
  </si>
  <si>
    <t>DISK 1/5x57mm COMBIHESIVE 2S FLEX</t>
  </si>
  <si>
    <t>870</t>
  </si>
  <si>
    <t>K9810038</t>
  </si>
  <si>
    <t>DISK FLEXIBILNY 1/5x70mm COMBIHESIVA 2S</t>
  </si>
  <si>
    <t>60</t>
  </si>
  <si>
    <t>K9810040</t>
  </si>
  <si>
    <t>DISK LONG WEAR FLEX 1/5x40mm ALTERNA</t>
  </si>
  <si>
    <t>COLOPLAST/Danska ili ODGOVARAJUCE</t>
  </si>
  <si>
    <t>320</t>
  </si>
  <si>
    <t>K9810041</t>
  </si>
  <si>
    <t>DISK LONG WEAR FLEX 1/5x50mm ALTERNA</t>
  </si>
  <si>
    <t>520</t>
  </si>
  <si>
    <t>K9810012</t>
  </si>
  <si>
    <t>DISK LONG WEARE FLEX 1/5x60mm ALTERNA</t>
  </si>
  <si>
    <t>4500</t>
  </si>
  <si>
    <t>K9810285</t>
  </si>
  <si>
    <t>DISK MESOVITI 1/10x80mm ALMARYS</t>
  </si>
  <si>
    <t>B.BRAUN MEDICAL/ Francuska ili ODGOVARAJUCE</t>
  </si>
  <si>
    <t>K9810032</t>
  </si>
  <si>
    <t>KESE ILEO.1/10x45mm COMBIHESIVE 2S</t>
  </si>
  <si>
    <t>360</t>
  </si>
  <si>
    <t>K9820115</t>
  </si>
  <si>
    <t>KESE ILEO.JEDNOD.1/30x(10-70mm) ALTERNA</t>
  </si>
  <si>
    <t>Samolepljivi jednodelni komplet za ileostomu</t>
  </si>
  <si>
    <t>K9810210</t>
  </si>
  <si>
    <t>KESE ILEOS.1/10x57mm COMBIHESIVE 2S</t>
  </si>
  <si>
    <t>K9820112</t>
  </si>
  <si>
    <t>KESE ILEOS.1/30x40mm ALTERNA</t>
  </si>
  <si>
    <t>Disk podloga sa kesama za kolostomu</t>
  </si>
  <si>
    <t>K9810030</t>
  </si>
  <si>
    <t>DISK 1/5x45mm COMBIHESIVE 2S FLEX</t>
  </si>
  <si>
    <t>190</t>
  </si>
  <si>
    <t>K9810053</t>
  </si>
  <si>
    <t>DISK 1/5x50mm ALTERNA SWIS-ROLL</t>
  </si>
  <si>
    <t>K9810370</t>
  </si>
  <si>
    <t>DISK KONVEKSNI 1/4x60mm ALTERNA</t>
  </si>
  <si>
    <t>70</t>
  </si>
  <si>
    <t>K9820163</t>
  </si>
  <si>
    <t>KESE KOLO.1/30x(19-64mm) STOMADRESS PLUS</t>
  </si>
  <si>
    <t>Samolepljivi jednodelni komplet za kolostomu</t>
  </si>
  <si>
    <t>K9710020</t>
  </si>
  <si>
    <t>KESE KOLO.1/30x38mm COMBIHESIVE 2S</t>
  </si>
  <si>
    <t>600</t>
  </si>
  <si>
    <t>K9810024</t>
  </si>
  <si>
    <t>KESE KOLO.1/30x40mm ALTERNA</t>
  </si>
  <si>
    <t>1560</t>
  </si>
  <si>
    <t>K9810044</t>
  </si>
  <si>
    <t>KESE KOLO.1/30x45mm COMBIHESIVE 2S</t>
  </si>
  <si>
    <t>K9810022</t>
  </si>
  <si>
    <t>KESE KOLO.1/30x50mm ALTERNA</t>
  </si>
  <si>
    <t>3120</t>
  </si>
  <si>
    <t>K9810043</t>
  </si>
  <si>
    <t>KESE KOLO.1/30x57mm COMBIHESIVE 2S</t>
  </si>
  <si>
    <t>4590</t>
  </si>
  <si>
    <t>K9810013</t>
  </si>
  <si>
    <t>KESE KOLO.1/30x60mm ALTERNA</t>
  </si>
  <si>
    <t>19860</t>
  </si>
  <si>
    <t>K9810245</t>
  </si>
  <si>
    <t>KESE KOLO.1/30x70mm COMBIHESIVE 2S</t>
  </si>
  <si>
    <t>CONVATEC/V.Britanija</t>
  </si>
  <si>
    <t>K9810286</t>
  </si>
  <si>
    <t>KESE KOLO.ALMARYS 1/30x80mm</t>
  </si>
  <si>
    <t>K9810054</t>
  </si>
  <si>
    <t>KESE UROS. 1/30X60mm ALTERNA</t>
  </si>
  <si>
    <t>Disk podloga sa kesama za urostomu</t>
  </si>
  <si>
    <t>2070</t>
  </si>
  <si>
    <t>K9810028</t>
  </si>
  <si>
    <t>KESE UROS.1/10x45mm COMBIHESIVE 2S</t>
  </si>
  <si>
    <t>180</t>
  </si>
  <si>
    <t>K9810029</t>
  </si>
  <si>
    <t>KESE UROS.1/10x57mm COMBIHESIVE 2S</t>
  </si>
  <si>
    <t>270</t>
  </si>
  <si>
    <t>K9810240</t>
  </si>
  <si>
    <t>KESE UROS.1/30x40mm ALTERNA</t>
  </si>
  <si>
    <t>K9820114</t>
  </si>
  <si>
    <t>KANILA ENDOTRAHEALNA METALNA CH 10-15  1x</t>
  </si>
  <si>
    <t>097</t>
  </si>
  <si>
    <t>Endotrahealna kanila metalna</t>
  </si>
  <si>
    <t>SCHREIBER GmbH / NEMACKA ili ODGOVARAJUCE</t>
  </si>
  <si>
    <t>3</t>
  </si>
  <si>
    <t>K9810327</t>
  </si>
  <si>
    <t>INSULIN IGLE 1/100x5mm BD MICROFINE</t>
  </si>
  <si>
    <t>Igle za pen špric</t>
  </si>
  <si>
    <t>BECTON DICKINSON/Engleska ili ODGOVARAJUCE</t>
  </si>
  <si>
    <t>K9810091</t>
  </si>
  <si>
    <t>INSULIN IGLE INSUPEN 1/100x6mm PIC</t>
  </si>
  <si>
    <t>ARTSANA SPA/Italija ili ODGOVARAJUCE</t>
  </si>
  <si>
    <t>3000</t>
  </si>
  <si>
    <t>K9810090</t>
  </si>
  <si>
    <t>INSULIN IGLE INSUPEN 1/100x8mm PIC</t>
  </si>
  <si>
    <t>K9710017</t>
  </si>
  <si>
    <t>INSULIN IGLE NOVOFINE 1/100x(0.3x8mm)</t>
  </si>
  <si>
    <t>NOVO NORDISK/Danska ili ODGOVARAJUCE</t>
  </si>
  <si>
    <t>40000</t>
  </si>
  <si>
    <t>K9810137</t>
  </si>
  <si>
    <t>INSULIN IGLE NOVOFINE 1/100x6mm</t>
  </si>
  <si>
    <t>25000</t>
  </si>
  <si>
    <t>K9810118</t>
  </si>
  <si>
    <t>INSULIN IGLE PENFINE YPSOMED 1/100x(0.25x6mm)</t>
  </si>
  <si>
    <t>YPSOMED AG / Svajcarska ili ODGOVARAJUCE</t>
  </si>
  <si>
    <t>10000</t>
  </si>
  <si>
    <t>K9810358</t>
  </si>
  <si>
    <t>INSULIN IGLE PENFINE YPSOMED 1/100x(0.25x8mm)</t>
  </si>
  <si>
    <t>K0500194</t>
  </si>
  <si>
    <t>BARRIER KREMA 60g</t>
  </si>
  <si>
    <t>Krema za negu stome</t>
  </si>
  <si>
    <t>OPSTA (20%)</t>
  </si>
  <si>
    <t>K9810206</t>
  </si>
  <si>
    <t>PASTA STOMAHESIVE NEGU KOZE OKO STOME 30</t>
  </si>
  <si>
    <t>10</t>
  </si>
  <si>
    <t>K9710048</t>
  </si>
  <si>
    <t>PASTA COLOPLAST ZASTITU KOZE 60g</t>
  </si>
  <si>
    <t>Pasta za ispune ožiljnih neravnina</t>
  </si>
  <si>
    <t>45</t>
  </si>
  <si>
    <t>K9810205</t>
  </si>
  <si>
    <t>PASTA STOMAHESIVE LEPLJENJE KOZE 60g</t>
  </si>
  <si>
    <t>K9810272</t>
  </si>
  <si>
    <t>INSULINSKA PUMPA (SPRIC 3ml) PARADIGM</t>
  </si>
  <si>
    <t>Potrošni materijal za spoljnu portabilnu insulinsku pumpu</t>
  </si>
  <si>
    <t>MEDTRONIC/V. Britanija ili ODGOVARAJUCE</t>
  </si>
  <si>
    <t>540</t>
  </si>
  <si>
    <t>K9810346</t>
  </si>
  <si>
    <t>KATETER ZA INSULINSKU PUMPU 1/10x6mm</t>
  </si>
  <si>
    <t>240</t>
  </si>
  <si>
    <t>K9810273</t>
  </si>
  <si>
    <t>KATETER ZA INSULINSKU PUMPU 9mm PARADIGM 1x</t>
  </si>
  <si>
    <t>300</t>
  </si>
  <si>
    <t>K9820122</t>
  </si>
  <si>
    <t>KESE ILEOS.JEDNO.1/30x22H DECIJA</t>
  </si>
  <si>
    <t>MEDIS ZINTECH/Hungary ili ODGOVARAJUCE</t>
  </si>
  <si>
    <t>K9810365</t>
  </si>
  <si>
    <t>KESE ILEOS.SAMOLE. 1/10x(19-64mm)STOMADRESS PLUS</t>
  </si>
  <si>
    <t>K9810042</t>
  </si>
  <si>
    <t>KESE KOLO.JEDNOD.1/30x(10-70mm)</t>
  </si>
  <si>
    <t>K9810039</t>
  </si>
  <si>
    <t>KESE UROS. JEDNOD. 1/30x(10-55mm)ALTERNA</t>
  </si>
  <si>
    <t>Samolepljivi jednodelni komplet za urostomu</t>
  </si>
  <si>
    <t>K9820178</t>
  </si>
  <si>
    <t>MEPILEX TRANSFER SIL.UP.FLASTER 20X50cm/8X20 IN</t>
  </si>
  <si>
    <t>Silikonski upijajući flaster</t>
  </si>
  <si>
    <t>MOLNLYCKE HEALTH CARE/FINSKA ili ODGOVARAJUCE</t>
  </si>
  <si>
    <t>36</t>
  </si>
  <si>
    <t>K9710014</t>
  </si>
  <si>
    <t>URIN KESE SA ISPUSTOM KAO DODATAK ZA KAT</t>
  </si>
  <si>
    <t>Stalni â€“ Foli (Foley) urin kateter sa urin kesama sa ispustom</t>
  </si>
  <si>
    <t>TROGE MEDICAL GmbH/Nemacka ili ODGOVARAJUCE</t>
  </si>
  <si>
    <t>30</t>
  </si>
  <si>
    <t>K9810006</t>
  </si>
  <si>
    <t>LANCETE ACCU-CHEK 1/25x</t>
  </si>
  <si>
    <t>Test trake za aparat (sa ili bez lanceta)</t>
  </si>
  <si>
    <t>ROCHE DIAGNOSTICS GMBH / Nemacka ili ODGOVARAJUCE</t>
  </si>
  <si>
    <t>15000</t>
  </si>
  <si>
    <t>K9810342</t>
  </si>
  <si>
    <t>LANCETE ACCU-CHEK MULTICLIX 1/24x</t>
  </si>
  <si>
    <t>864</t>
  </si>
  <si>
    <t>K9810348</t>
  </si>
  <si>
    <t>LANCETE ASCENIA MICROLET 1/25x</t>
  </si>
  <si>
    <t>BAYER CONSUMER CARE AG / SVAJCARSKA ili ODGOVARAJUCE</t>
  </si>
  <si>
    <t>K9810148</t>
  </si>
  <si>
    <t>LANCETE FREESTYLE PRECISION 1/50x</t>
  </si>
  <si>
    <t>ABBOTT GMBH  CO. KG / Nemacka ili ODGOVARAJUCE</t>
  </si>
  <si>
    <t>K9810007</t>
  </si>
  <si>
    <t>TEST TRAKE ZA APARAT ACCU-CHEK ACTIVE 1/50x</t>
  </si>
  <si>
    <t>120000</t>
  </si>
  <si>
    <t>K9810209</t>
  </si>
  <si>
    <t>TEST TRAKE ZA APARAT ACCU-CHEK GO  1/50x</t>
  </si>
  <si>
    <t>1800</t>
  </si>
  <si>
    <t>K9810338</t>
  </si>
  <si>
    <t>TEST TRAKE ZA APARAT ACCU-CHEK PERFORMA 1/50x -</t>
  </si>
  <si>
    <t>30000</t>
  </si>
  <si>
    <t>K9810347</t>
  </si>
  <si>
    <t>TEST TRAKE ZA APARAT CONTOUR TS 1/50x</t>
  </si>
  <si>
    <t>35000</t>
  </si>
  <si>
    <t>K9820124</t>
  </si>
  <si>
    <t>TEST TRAKE ZA APARAT FREESTYLE PRECISION 1/50x</t>
  </si>
  <si>
    <t>K9820111</t>
  </si>
  <si>
    <t>TEST TRAKE TOUCH-IN  ZA APARAT GLUCOSURE PLUS 1/50x</t>
  </si>
  <si>
    <t>APEX BIO/Taiwan ili ODGOVARAJUCE</t>
  </si>
  <si>
    <t>20000</t>
  </si>
  <si>
    <t>K9810026</t>
  </si>
  <si>
    <t>URISCAN 2 GLUKETO STRIP 1/50x</t>
  </si>
  <si>
    <t>Urin test traka za okularno ocitavanje šecera i acetona u urinu</t>
  </si>
  <si>
    <t>YD DIAGNOSTICS/Korea ili ODGOVARAJUCE</t>
  </si>
  <si>
    <t>K9820153</t>
  </si>
  <si>
    <t>URIN KESE 1/10x750ml-SECU. CONVEEN 5167</t>
  </si>
  <si>
    <t>Urinarni kondom sa urin kesama sa ispustom</t>
  </si>
  <si>
    <t>225</t>
  </si>
  <si>
    <t>K9710078</t>
  </si>
  <si>
    <t>URIN KESE STAND.ART.5062 1/10x CONVEEN</t>
  </si>
  <si>
    <t>315</t>
  </si>
  <si>
    <t>K9710079</t>
  </si>
  <si>
    <t>URINAL SAMOLEPLJIVI 30mm ART.5025 1/30x CO</t>
  </si>
  <si>
    <t>K9710077</t>
  </si>
  <si>
    <t>URINAL SECURITY URI TRAKA 1/30x35mm 5035 C</t>
  </si>
  <si>
    <t>K9810288</t>
  </si>
  <si>
    <t>URINAL URI TRAKA 1/30x35mm 5135</t>
  </si>
  <si>
    <t>K9810278</t>
  </si>
  <si>
    <t>URINAL URI TRAKA 5130 1/30x30mm CONVEEN</t>
  </si>
  <si>
    <t>330</t>
  </si>
  <si>
    <t>K9810242</t>
  </si>
  <si>
    <t>EAKIN COHESIVE PASTA 1x60g</t>
  </si>
  <si>
    <t>TG EAKIN LIMITED/ IRSKA ili ODGOVARAJUCE</t>
  </si>
  <si>
    <t>K9810060</t>
  </si>
  <si>
    <t>ELASTICNI POJAS ZA STOMU RUDO vel. 80-110</t>
  </si>
  <si>
    <t>Trbušni elastični pojas sa otvorom za stomu</t>
  </si>
  <si>
    <t>RUDO  A D / BEOGRAD ili ODGOVARAJUCE</t>
  </si>
  <si>
    <t>K9810059</t>
  </si>
  <si>
    <t>KATETER FOLEY SILIKONSKI 18 CH DAHLHAUSEN 1x</t>
  </si>
  <si>
    <t>Stalni – Foli (Foley) urin kateter sa urin kesama sa ispustom</t>
  </si>
  <si>
    <t>DAHLHAUSEN ili ODGOVARAJUCE</t>
  </si>
  <si>
    <t>2</t>
  </si>
  <si>
    <t>K9810058</t>
  </si>
  <si>
    <t>KATETER NELATON 14 CH 40cm 1x DAHLHAUSEN</t>
  </si>
  <si>
    <t>Urin kateter za jednokratnu upotrebu (bez urin kesa)</t>
  </si>
  <si>
    <t>K9810069</t>
  </si>
  <si>
    <t>KATETER NELATON 16 CH 40cm 1x DAHLHAUS</t>
  </si>
  <si>
    <t>K9810111</t>
  </si>
  <si>
    <t>KESE ILEOS.1/30x60mm ALTERNA</t>
  </si>
  <si>
    <t>4860</t>
  </si>
  <si>
    <t>K9810150</t>
  </si>
  <si>
    <t>KESE UROS. 1/30x50mm ALTERNA</t>
  </si>
  <si>
    <t>K9810114</t>
  </si>
  <si>
    <t>LANCETE BIONIME RIGHTEST 1/200x</t>
  </si>
  <si>
    <t>BIONIME CORPORATION / SVAJCARSKA ili ODGOVARAJUCE</t>
  </si>
  <si>
    <t>K9810378</t>
  </si>
  <si>
    <t>LANCETE STERILNE DROPLET 28G 1/25x</t>
  </si>
  <si>
    <t>HTL-STREFA S.A./POLJSKA ili ODGOVARAJUCE</t>
  </si>
  <si>
    <t>900</t>
  </si>
  <si>
    <t>K9820190</t>
  </si>
  <si>
    <t>STOMIC KREMA ZA NEGU STOME 1x85g</t>
  </si>
  <si>
    <t>Krema za negu stome – serijski proizvod – 1x30 grama</t>
  </si>
  <si>
    <t>K9810071</t>
  </si>
  <si>
    <t>TEST TRAKE ZA APARAT BIONIME RIGHTEST 1/50x(2x25)</t>
  </si>
  <si>
    <t>K9810389</t>
  </si>
  <si>
    <t>TEST TRAKE ZA APARAT  ELEMENT   1/50x</t>
  </si>
  <si>
    <t>INOPIA C.O. / J. KOREJA ili ODGOVARAJUCE</t>
  </si>
  <si>
    <t>700</t>
  </si>
  <si>
    <t>K9710001</t>
  </si>
  <si>
    <t>URINAL SAMOLEPLJIVI 30mm ART.5230 1/30x COLOPLAST</t>
  </si>
  <si>
    <t>TEST TRAKE</t>
  </si>
  <si>
    <t>Test trake za odredjivanje nivoa glikoze u krvi-ostali proizvodjaci</t>
  </si>
  <si>
    <t>RAZNI PROIZVODJACI</t>
  </si>
  <si>
    <t>LANCETE</t>
  </si>
  <si>
    <t>Lancete-ostali proizvodjaci</t>
  </si>
  <si>
    <t>UKUPNO</t>
  </si>
  <si>
    <t>UKUPNA VREDNOST BEZ PDV-a</t>
  </si>
  <si>
    <t>UKUPNA VREDNOST SA PDV-om</t>
  </si>
  <si>
    <t>PARTIJA</t>
  </si>
  <si>
    <t>ŠIFRA APOTEKA</t>
  </si>
  <si>
    <t>ŠIFRA FOND</t>
  </si>
  <si>
    <t>PROIZVOĐAČ</t>
  </si>
  <si>
    <t>KOLIČINA</t>
  </si>
  <si>
    <t>POJEDINAČNA  CENA BEZ PDV-a</t>
  </si>
  <si>
    <t>POJEDINAČNA  CENA SA PDV-om</t>
  </si>
  <si>
    <t>ROK VAŽENJA PONUDE (min.60 dana)</t>
  </si>
  <si>
    <t>Medicinsko-tehnička pomagala/RFZO</t>
  </si>
  <si>
    <t>Naziv ponuđača:</t>
  </si>
  <si>
    <t>PIB:</t>
  </si>
  <si>
    <t>Apoteka Subotica</t>
  </si>
  <si>
    <t>TABELA - SASTAVNI DEO PONUDE JN 15/14/OP SA STRUKTUROM CENE</t>
  </si>
  <si>
    <r>
      <t xml:space="preserve">ROK ISPORUKE 1-5 DANA (upisati </t>
    </r>
    <r>
      <rPr>
        <b/>
        <sz val="9"/>
        <color indexed="10"/>
        <rFont val="MS Sans Serif"/>
        <family val="2"/>
      </rPr>
      <t xml:space="preserve">tacan </t>
    </r>
    <r>
      <rPr>
        <b/>
        <sz val="9"/>
        <rFont val="MS Sans Serif"/>
        <family val="2"/>
      </rPr>
      <t>broj dana)</t>
    </r>
  </si>
  <si>
    <t>Datum:</t>
  </si>
  <si>
    <t>Odgovorno lice:</t>
  </si>
  <si>
    <t>M.P.</t>
  </si>
  <si>
    <t>NAPOMENA:</t>
  </si>
  <si>
    <t>Ukoliko ponuđač ne dostavi popunjenu tabelu na USB-u kao satavni deo ponude, već samo u štampanom obliku, papirnoj formi, njegova ponuda će biti odbijena kao neprihvatljiva, i obrnuto.</t>
  </si>
  <si>
    <t>22.08.2014.</t>
  </si>
  <si>
    <t>POPUST NA CENU IZ CENOVNIKA NARUČIOCA PO JEDINICI MERE  (DIN)</t>
  </si>
  <si>
    <r>
      <t>Tabela se može preuzeti sa sajta Apoteke Subotica  ili sa Portala javnih nabavki.</t>
    </r>
    <r>
      <rPr>
        <i/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Pri popunjavanju tabele voditi računa da unešeni brojevi-iznosi u koloni “</t>
    </r>
    <r>
      <rPr>
        <b/>
        <sz val="8"/>
        <color indexed="8"/>
        <rFont val="Arial"/>
        <family val="2"/>
      </rPr>
      <t>POPUST NA CENU IZ CENOVNIKA NARUČIOCA PO JEDINICI MERE (DIN.)“</t>
    </r>
    <r>
      <rPr>
        <i/>
        <sz val="11"/>
        <color indexed="8"/>
        <rFont val="Times New Roman"/>
        <family val="1"/>
      </rPr>
      <t xml:space="preserve">  budu na dve decimale</t>
    </r>
    <r>
      <rPr>
        <i/>
        <u val="single"/>
        <sz val="11"/>
        <color indexed="8"/>
        <rFont val="Times New Roman"/>
        <family val="1"/>
      </rPr>
      <t>( decimalni separator je tačka a ne zarez</t>
    </r>
    <r>
      <rPr>
        <i/>
        <sz val="11"/>
        <color indexed="8"/>
        <rFont val="Times New Roman"/>
        <family val="1"/>
      </rPr>
      <t>) i da sva polja za  partije za koje  ponuđač podnosi ponudu budu popunjena.</t>
    </r>
    <r>
      <rPr>
        <i/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Za partije za koje ne  konkuriše  ponuđač </t>
    </r>
    <r>
      <rPr>
        <i/>
        <u val="single"/>
        <sz val="11"/>
        <color indexed="8"/>
        <rFont val="Times New Roman"/>
        <family val="1"/>
      </rPr>
      <t>ostavlja prazna polja</t>
    </r>
    <r>
      <rPr>
        <i/>
        <sz val="11"/>
        <color indexed="8"/>
        <rFont val="Times New Roman"/>
        <family val="1"/>
      </rPr>
      <t>. Tabelu popunjenu na opisani način ponuđač je dužan da odštampa, da potpiše i overi, i da je dostavi uz ponudu i  u štampanom obliku i na USB-u.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</si>
</sst>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MS Sans Serif"/>
      <family val="2"/>
    </font>
    <font>
      <sz val="10"/>
      <color indexed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u val="single"/>
      <sz val="12"/>
      <name val="MS Sans Serif"/>
      <family val="2"/>
    </font>
    <font>
      <b/>
      <sz val="9"/>
      <color indexed="10"/>
      <name val="MS Sans Serif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MS Sans Serif"/>
      <family val="2"/>
    </font>
    <font>
      <sz val="10"/>
      <color theme="1"/>
      <name val="Calibri"/>
      <family val="2"/>
    </font>
    <font>
      <b/>
      <sz val="9"/>
      <color theme="1"/>
      <name val="MS Sans Serif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10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Fill="1" applyBorder="1" applyAlignment="1">
      <alignment horizontal="right" wrapText="1"/>
      <protection/>
    </xf>
    <xf numFmtId="2" fontId="6" fillId="0" borderId="10" xfId="55" applyNumberFormat="1" applyFont="1" applyFill="1" applyBorder="1" applyAlignment="1">
      <alignment horizontal="right" wrapText="1"/>
      <protection/>
    </xf>
    <xf numFmtId="0" fontId="6" fillId="33" borderId="10" xfId="55" applyFont="1" applyFill="1" applyBorder="1" applyAlignment="1">
      <alignment wrapText="1"/>
      <protection/>
    </xf>
    <xf numFmtId="0" fontId="6" fillId="33" borderId="10" xfId="55" applyFont="1" applyFill="1" applyBorder="1">
      <alignment/>
      <protection/>
    </xf>
    <xf numFmtId="0" fontId="6" fillId="34" borderId="10" xfId="55" applyFont="1" applyFill="1" applyBorder="1" applyAlignment="1">
      <alignment horizontal="right" wrapText="1"/>
      <protection/>
    </xf>
    <xf numFmtId="2" fontId="6" fillId="33" borderId="10" xfId="55" applyNumberFormat="1" applyFont="1" applyFill="1" applyBorder="1">
      <alignment/>
      <protection/>
    </xf>
    <xf numFmtId="0" fontId="6" fillId="35" borderId="10" xfId="55" applyFont="1" applyFill="1" applyBorder="1" applyAlignment="1">
      <alignment wrapText="1"/>
      <protection/>
    </xf>
    <xf numFmtId="0" fontId="6" fillId="35" borderId="10" xfId="55" applyFont="1" applyFill="1" applyBorder="1" applyAlignment="1">
      <alignment/>
      <protection/>
    </xf>
    <xf numFmtId="0" fontId="6" fillId="35" borderId="10" xfId="55" applyFont="1" applyFill="1" applyBorder="1" applyAlignment="1">
      <alignment horizontal="right" wrapText="1"/>
      <protection/>
    </xf>
    <xf numFmtId="2" fontId="6" fillId="35" borderId="10" xfId="55" applyNumberFormat="1" applyFont="1" applyFill="1" applyBorder="1" applyAlignment="1">
      <alignment horizontal="right" wrapText="1"/>
      <protection/>
    </xf>
    <xf numFmtId="0" fontId="6" fillId="34" borderId="10" xfId="55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" fillId="36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33" borderId="10" xfId="55" applyFont="1" applyFill="1" applyBorder="1" applyAlignment="1">
      <alignment horizontal="right" wrapText="1"/>
      <protection/>
    </xf>
    <xf numFmtId="0" fontId="51" fillId="0" borderId="0" xfId="0" applyFont="1" applyAlignment="1">
      <alignment horizontal="right"/>
    </xf>
    <xf numFmtId="0" fontId="6" fillId="0" borderId="10" xfId="55" applyFont="1" applyFill="1" applyBorder="1" applyAlignment="1">
      <alignment horizontal="center" wrapText="1"/>
      <protection/>
    </xf>
    <xf numFmtId="0" fontId="6" fillId="33" borderId="10" xfId="55" applyFont="1" applyFill="1" applyBorder="1" applyAlignment="1">
      <alignment horizontal="center" wrapText="1"/>
      <protection/>
    </xf>
    <xf numFmtId="0" fontId="6" fillId="35" borderId="10" xfId="55" applyFont="1" applyFill="1" applyBorder="1" applyAlignment="1">
      <alignment horizontal="center" wrapText="1"/>
      <protection/>
    </xf>
    <xf numFmtId="4" fontId="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36" borderId="11" xfId="5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6" fillId="33" borderId="10" xfId="55" applyNumberFormat="1" applyFont="1" applyFill="1" applyBorder="1">
      <alignment/>
      <protection/>
    </xf>
    <xf numFmtId="4" fontId="5" fillId="3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2" fillId="0" borderId="0" xfId="0" applyNumberFormat="1" applyFont="1" applyAlignment="1">
      <alignment/>
    </xf>
    <xf numFmtId="4" fontId="4" fillId="36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52" fillId="0" borderId="0" xfId="0" applyNumberFormat="1" applyFont="1" applyAlignment="1">
      <alignment/>
    </xf>
    <xf numFmtId="1" fontId="4" fillId="36" borderId="11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37" borderId="12" xfId="0" applyFill="1" applyBorder="1" applyAlignment="1">
      <alignment wrapText="1"/>
    </xf>
    <xf numFmtId="1" fontId="7" fillId="36" borderId="11" xfId="55" applyNumberFormat="1" applyFont="1" applyFill="1" applyBorder="1" applyAlignment="1">
      <alignment horizontal="center" vertical="center" wrapText="1"/>
      <protection/>
    </xf>
    <xf numFmtId="4" fontId="5" fillId="37" borderId="10" xfId="0" applyNumberFormat="1" applyFont="1" applyFill="1" applyBorder="1" applyAlignment="1">
      <alignment/>
    </xf>
    <xf numFmtId="1" fontId="5" fillId="37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37" borderId="0" xfId="0" applyFont="1" applyFill="1" applyBorder="1" applyAlignment="1">
      <alignment horizontal="center"/>
    </xf>
    <xf numFmtId="0" fontId="7" fillId="0" borderId="13" xfId="55" applyFont="1" applyFill="1" applyBorder="1" applyAlignment="1">
      <alignment horizontal="right" wrapText="1"/>
      <protection/>
    </xf>
    <xf numFmtId="0" fontId="7" fillId="0" borderId="14" xfId="55" applyFont="1" applyFill="1" applyBorder="1" applyAlignment="1">
      <alignment horizontal="right" wrapText="1"/>
      <protection/>
    </xf>
    <xf numFmtId="0" fontId="7" fillId="0" borderId="15" xfId="55" applyFont="1" applyFill="1" applyBorder="1" applyAlignment="1">
      <alignment horizontal="right" wrapText="1"/>
      <protection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Border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MAGAL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3.421875" style="24" customWidth="1"/>
    <col min="2" max="2" width="8.7109375" style="1" bestFit="1" customWidth="1"/>
    <col min="3" max="3" width="15.140625" style="1" customWidth="1"/>
    <col min="4" max="4" width="6.28125" style="24" bestFit="1" customWidth="1"/>
    <col min="5" max="5" width="14.57421875" style="1" customWidth="1"/>
    <col min="6" max="6" width="15.140625" style="1" customWidth="1"/>
    <col min="7" max="7" width="3.7109375" style="1" customWidth="1"/>
    <col min="8" max="8" width="4.140625" style="1" customWidth="1"/>
    <col min="9" max="9" width="5.7109375" style="30" customWidth="1"/>
    <col min="10" max="10" width="8.28125" style="24" customWidth="1"/>
    <col min="11" max="11" width="8.140625" style="1" customWidth="1"/>
    <col min="12" max="12" width="8.8515625" style="1" bestFit="1" customWidth="1"/>
    <col min="13" max="14" width="13.00390625" style="43" customWidth="1"/>
    <col min="15" max="15" width="9.140625" style="43" customWidth="1"/>
    <col min="16" max="16" width="6.57421875" style="50" customWidth="1"/>
    <col min="17" max="17" width="6.7109375" style="50" customWidth="1"/>
    <col min="18" max="16384" width="9.140625" style="1" customWidth="1"/>
  </cols>
  <sheetData>
    <row r="1" spans="1:17" ht="22.5" customHeight="1">
      <c r="A1" s="57" t="s">
        <v>271</v>
      </c>
      <c r="B1" s="57"/>
      <c r="C1" s="57"/>
      <c r="D1" s="56" t="s">
        <v>272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47"/>
      <c r="Q1" s="47"/>
    </row>
    <row r="2" spans="1:17" ht="22.5">
      <c r="A2" s="57" t="s">
        <v>279</v>
      </c>
      <c r="B2" s="57"/>
      <c r="C2" s="57"/>
      <c r="D2" s="19"/>
      <c r="E2" s="16"/>
      <c r="F2" s="15"/>
      <c r="G2" s="15"/>
      <c r="H2" s="15"/>
      <c r="I2" s="28"/>
      <c r="J2" s="19"/>
      <c r="K2" s="15"/>
      <c r="L2" s="15"/>
      <c r="M2" s="34"/>
      <c r="N2" s="34"/>
      <c r="O2" s="44"/>
      <c r="P2" s="47"/>
      <c r="Q2" s="47"/>
    </row>
    <row r="3" spans="1:17" s="20" customFormat="1" ht="17.25" customHeight="1">
      <c r="A3" s="21"/>
      <c r="B3" s="17"/>
      <c r="C3" s="68" t="s">
        <v>269</v>
      </c>
      <c r="D3" s="68"/>
      <c r="E3" s="58"/>
      <c r="F3" s="58"/>
      <c r="G3" s="17"/>
      <c r="H3" s="17"/>
      <c r="I3" s="18" t="s">
        <v>270</v>
      </c>
      <c r="J3" s="58"/>
      <c r="K3" s="58"/>
      <c r="L3" s="58"/>
      <c r="M3" s="35"/>
      <c r="N3" s="35"/>
      <c r="O3" s="45"/>
      <c r="P3" s="48"/>
      <c r="Q3" s="48"/>
    </row>
    <row r="5" spans="1:17" ht="15.75">
      <c r="A5" s="65" t="s">
        <v>268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17" s="27" customFormat="1" ht="105">
      <c r="A6" s="26" t="s">
        <v>260</v>
      </c>
      <c r="B6" s="25" t="s">
        <v>261</v>
      </c>
      <c r="C6" s="25" t="s">
        <v>0</v>
      </c>
      <c r="D6" s="25" t="s">
        <v>262</v>
      </c>
      <c r="E6" s="25" t="s">
        <v>1</v>
      </c>
      <c r="F6" s="25" t="s">
        <v>263</v>
      </c>
      <c r="G6" s="25" t="s">
        <v>2</v>
      </c>
      <c r="H6" s="25" t="s">
        <v>3</v>
      </c>
      <c r="I6" s="25" t="s">
        <v>264</v>
      </c>
      <c r="J6" s="25" t="s">
        <v>4</v>
      </c>
      <c r="K6" s="25" t="s">
        <v>265</v>
      </c>
      <c r="L6" s="25" t="s">
        <v>266</v>
      </c>
      <c r="M6" s="36" t="s">
        <v>258</v>
      </c>
      <c r="N6" s="36" t="s">
        <v>259</v>
      </c>
      <c r="O6" s="46" t="s">
        <v>280</v>
      </c>
      <c r="P6" s="49" t="s">
        <v>273</v>
      </c>
      <c r="Q6" s="49" t="s">
        <v>267</v>
      </c>
    </row>
    <row r="7" spans="1:17" s="27" customFormat="1" ht="10.5">
      <c r="A7" s="26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53">
        <v>13</v>
      </c>
      <c r="N7" s="53">
        <v>14</v>
      </c>
      <c r="O7" s="49">
        <v>15</v>
      </c>
      <c r="P7" s="49">
        <v>16</v>
      </c>
      <c r="Q7" s="49">
        <v>17</v>
      </c>
    </row>
    <row r="8" spans="1:17" ht="31.5">
      <c r="A8" s="22">
        <v>1</v>
      </c>
      <c r="B8" s="2" t="s">
        <v>5</v>
      </c>
      <c r="C8" s="2" t="s">
        <v>6</v>
      </c>
      <c r="D8" s="31">
        <v>10010</v>
      </c>
      <c r="E8" s="3" t="s">
        <v>7</v>
      </c>
      <c r="F8" s="2" t="s">
        <v>8</v>
      </c>
      <c r="G8" s="4">
        <v>5</v>
      </c>
      <c r="H8" s="4" t="s">
        <v>9</v>
      </c>
      <c r="I8" s="4" t="s">
        <v>10</v>
      </c>
      <c r="J8" s="31" t="s">
        <v>11</v>
      </c>
      <c r="K8" s="5">
        <v>265.38</v>
      </c>
      <c r="L8" s="5">
        <f>K8*1.1</f>
        <v>291.918</v>
      </c>
      <c r="M8" s="37">
        <f aca="true" t="shared" si="0" ref="M8:M31">K8*I8</f>
        <v>23884.2</v>
      </c>
      <c r="N8" s="38">
        <f>I8*L8</f>
        <v>26272.62</v>
      </c>
      <c r="O8" s="54"/>
      <c r="P8" s="55"/>
      <c r="Q8" s="55"/>
    </row>
    <row r="9" spans="1:17" ht="31.5">
      <c r="A9" s="23">
        <v>2</v>
      </c>
      <c r="B9" s="2" t="s">
        <v>12</v>
      </c>
      <c r="C9" s="2" t="s">
        <v>13</v>
      </c>
      <c r="D9" s="31">
        <v>10010</v>
      </c>
      <c r="E9" s="3" t="s">
        <v>7</v>
      </c>
      <c r="F9" s="2" t="s">
        <v>8</v>
      </c>
      <c r="G9" s="4">
        <v>5</v>
      </c>
      <c r="H9" s="4" t="s">
        <v>9</v>
      </c>
      <c r="I9" s="4" t="s">
        <v>14</v>
      </c>
      <c r="J9" s="31" t="s">
        <v>11</v>
      </c>
      <c r="K9" s="5">
        <v>265.38</v>
      </c>
      <c r="L9" s="5">
        <f aca="true" t="shared" si="1" ref="L9:L72">K9*1.1</f>
        <v>291.918</v>
      </c>
      <c r="M9" s="37">
        <f t="shared" si="0"/>
        <v>230880.6</v>
      </c>
      <c r="N9" s="38">
        <f aca="true" t="shared" si="2" ref="N9:N72">I9*L9</f>
        <v>253968.66</v>
      </c>
      <c r="O9" s="54"/>
      <c r="P9" s="55"/>
      <c r="Q9" s="55"/>
    </row>
    <row r="10" spans="1:17" ht="31.5">
      <c r="A10" s="22">
        <v>3</v>
      </c>
      <c r="B10" s="2" t="s">
        <v>15</v>
      </c>
      <c r="C10" s="2" t="s">
        <v>16</v>
      </c>
      <c r="D10" s="31">
        <v>10010</v>
      </c>
      <c r="E10" s="3" t="s">
        <v>7</v>
      </c>
      <c r="F10" s="2" t="s">
        <v>8</v>
      </c>
      <c r="G10" s="4">
        <v>5</v>
      </c>
      <c r="H10" s="4" t="s">
        <v>9</v>
      </c>
      <c r="I10" s="4" t="s">
        <v>17</v>
      </c>
      <c r="J10" s="31" t="s">
        <v>11</v>
      </c>
      <c r="K10" s="5">
        <v>265.38</v>
      </c>
      <c r="L10" s="5">
        <f t="shared" si="1"/>
        <v>291.918</v>
      </c>
      <c r="M10" s="37">
        <f t="shared" si="0"/>
        <v>15922.8</v>
      </c>
      <c r="N10" s="38">
        <f t="shared" si="2"/>
        <v>17515.08</v>
      </c>
      <c r="O10" s="54"/>
      <c r="P10" s="55"/>
      <c r="Q10" s="55"/>
    </row>
    <row r="11" spans="1:17" ht="31.5">
      <c r="A11" s="23">
        <v>4</v>
      </c>
      <c r="B11" s="2" t="s">
        <v>18</v>
      </c>
      <c r="C11" s="2" t="s">
        <v>19</v>
      </c>
      <c r="D11" s="31">
        <v>10010</v>
      </c>
      <c r="E11" s="3" t="s">
        <v>7</v>
      </c>
      <c r="F11" s="2" t="s">
        <v>20</v>
      </c>
      <c r="G11" s="4">
        <v>5</v>
      </c>
      <c r="H11" s="4" t="s">
        <v>9</v>
      </c>
      <c r="I11" s="4" t="s">
        <v>21</v>
      </c>
      <c r="J11" s="31" t="s">
        <v>11</v>
      </c>
      <c r="K11" s="5">
        <v>265.38</v>
      </c>
      <c r="L11" s="5">
        <f t="shared" si="1"/>
        <v>291.918</v>
      </c>
      <c r="M11" s="37">
        <f t="shared" si="0"/>
        <v>84921.6</v>
      </c>
      <c r="N11" s="38">
        <f t="shared" si="2"/>
        <v>93413.76000000001</v>
      </c>
      <c r="O11" s="54"/>
      <c r="P11" s="55"/>
      <c r="Q11" s="55"/>
    </row>
    <row r="12" spans="1:17" ht="31.5">
      <c r="A12" s="22">
        <v>5</v>
      </c>
      <c r="B12" s="2" t="s">
        <v>22</v>
      </c>
      <c r="C12" s="2" t="s">
        <v>23</v>
      </c>
      <c r="D12" s="31">
        <v>10010</v>
      </c>
      <c r="E12" s="3" t="s">
        <v>7</v>
      </c>
      <c r="F12" s="2" t="s">
        <v>20</v>
      </c>
      <c r="G12" s="4">
        <v>5</v>
      </c>
      <c r="H12" s="4" t="s">
        <v>9</v>
      </c>
      <c r="I12" s="4" t="s">
        <v>24</v>
      </c>
      <c r="J12" s="31" t="s">
        <v>11</v>
      </c>
      <c r="K12" s="5">
        <v>265.38</v>
      </c>
      <c r="L12" s="5">
        <f t="shared" si="1"/>
        <v>291.918</v>
      </c>
      <c r="M12" s="37">
        <f t="shared" si="0"/>
        <v>137997.6</v>
      </c>
      <c r="N12" s="38">
        <f t="shared" si="2"/>
        <v>151797.36000000002</v>
      </c>
      <c r="O12" s="54"/>
      <c r="P12" s="55"/>
      <c r="Q12" s="55"/>
    </row>
    <row r="13" spans="1:17" ht="42">
      <c r="A13" s="23">
        <v>6</v>
      </c>
      <c r="B13" s="2" t="s">
        <v>25</v>
      </c>
      <c r="C13" s="2" t="s">
        <v>26</v>
      </c>
      <c r="D13" s="31">
        <v>10010</v>
      </c>
      <c r="E13" s="3" t="s">
        <v>7</v>
      </c>
      <c r="F13" s="2" t="s">
        <v>20</v>
      </c>
      <c r="G13" s="4">
        <v>5</v>
      </c>
      <c r="H13" s="4" t="s">
        <v>9</v>
      </c>
      <c r="I13" s="4" t="s">
        <v>27</v>
      </c>
      <c r="J13" s="31" t="s">
        <v>11</v>
      </c>
      <c r="K13" s="5">
        <v>265.38</v>
      </c>
      <c r="L13" s="5">
        <f t="shared" si="1"/>
        <v>291.918</v>
      </c>
      <c r="M13" s="37">
        <f t="shared" si="0"/>
        <v>1194210</v>
      </c>
      <c r="N13" s="38">
        <f t="shared" si="2"/>
        <v>1313631</v>
      </c>
      <c r="O13" s="54"/>
      <c r="P13" s="55"/>
      <c r="Q13" s="55"/>
    </row>
    <row r="14" spans="1:17" ht="42">
      <c r="A14" s="22">
        <v>7</v>
      </c>
      <c r="B14" s="2" t="s">
        <v>28</v>
      </c>
      <c r="C14" s="2" t="s">
        <v>29</v>
      </c>
      <c r="D14" s="31">
        <v>10010</v>
      </c>
      <c r="E14" s="3" t="s">
        <v>7</v>
      </c>
      <c r="F14" s="2" t="s">
        <v>30</v>
      </c>
      <c r="G14" s="4">
        <v>10</v>
      </c>
      <c r="H14" s="4" t="s">
        <v>9</v>
      </c>
      <c r="I14" s="4" t="s">
        <v>17</v>
      </c>
      <c r="J14" s="31" t="s">
        <v>11</v>
      </c>
      <c r="K14" s="5">
        <v>265.38</v>
      </c>
      <c r="L14" s="5">
        <f t="shared" si="1"/>
        <v>291.918</v>
      </c>
      <c r="M14" s="37">
        <f t="shared" si="0"/>
        <v>15922.8</v>
      </c>
      <c r="N14" s="38">
        <f t="shared" si="2"/>
        <v>17515.08</v>
      </c>
      <c r="O14" s="54"/>
      <c r="P14" s="55"/>
      <c r="Q14" s="55"/>
    </row>
    <row r="15" spans="1:17" ht="31.5">
      <c r="A15" s="23">
        <v>8</v>
      </c>
      <c r="B15" s="2" t="s">
        <v>31</v>
      </c>
      <c r="C15" s="2" t="s">
        <v>32</v>
      </c>
      <c r="D15" s="31">
        <v>10020</v>
      </c>
      <c r="E15" s="3" t="s">
        <v>7</v>
      </c>
      <c r="F15" s="2" t="s">
        <v>8</v>
      </c>
      <c r="G15" s="4">
        <v>10</v>
      </c>
      <c r="H15" s="4" t="s">
        <v>9</v>
      </c>
      <c r="I15" s="4" t="s">
        <v>33</v>
      </c>
      <c r="J15" s="31" t="s">
        <v>11</v>
      </c>
      <c r="K15" s="5">
        <v>173.08</v>
      </c>
      <c r="L15" s="5">
        <f t="shared" si="1"/>
        <v>190.38800000000003</v>
      </c>
      <c r="M15" s="37">
        <f t="shared" si="0"/>
        <v>62308.8</v>
      </c>
      <c r="N15" s="38">
        <f t="shared" si="2"/>
        <v>68539.68000000001</v>
      </c>
      <c r="O15" s="54"/>
      <c r="P15" s="55"/>
      <c r="Q15" s="55"/>
    </row>
    <row r="16" spans="1:17" ht="42">
      <c r="A16" s="22">
        <v>9</v>
      </c>
      <c r="B16" s="2" t="s">
        <v>34</v>
      </c>
      <c r="C16" s="2" t="s">
        <v>35</v>
      </c>
      <c r="D16" s="31">
        <v>13610</v>
      </c>
      <c r="E16" s="3" t="s">
        <v>36</v>
      </c>
      <c r="F16" s="2" t="s">
        <v>20</v>
      </c>
      <c r="G16" s="4">
        <v>30</v>
      </c>
      <c r="H16" s="4" t="s">
        <v>9</v>
      </c>
      <c r="I16" s="4" t="s">
        <v>10</v>
      </c>
      <c r="J16" s="31" t="s">
        <v>11</v>
      </c>
      <c r="K16" s="5">
        <v>216.35</v>
      </c>
      <c r="L16" s="5">
        <f t="shared" si="1"/>
        <v>237.985</v>
      </c>
      <c r="M16" s="37">
        <f t="shared" si="0"/>
        <v>19471.5</v>
      </c>
      <c r="N16" s="38">
        <f t="shared" si="2"/>
        <v>21418.65</v>
      </c>
      <c r="O16" s="54"/>
      <c r="P16" s="55"/>
      <c r="Q16" s="55"/>
    </row>
    <row r="17" spans="1:17" ht="31.5">
      <c r="A17" s="23">
        <v>10</v>
      </c>
      <c r="B17" s="2" t="s">
        <v>37</v>
      </c>
      <c r="C17" s="2" t="s">
        <v>38</v>
      </c>
      <c r="D17" s="31">
        <v>10020</v>
      </c>
      <c r="E17" s="3" t="s">
        <v>7</v>
      </c>
      <c r="F17" s="2" t="s">
        <v>8</v>
      </c>
      <c r="G17" s="4">
        <v>10</v>
      </c>
      <c r="H17" s="4" t="s">
        <v>9</v>
      </c>
      <c r="I17" s="4" t="s">
        <v>33</v>
      </c>
      <c r="J17" s="31" t="s">
        <v>11</v>
      </c>
      <c r="K17" s="5">
        <v>173.08</v>
      </c>
      <c r="L17" s="5">
        <f t="shared" si="1"/>
        <v>190.38800000000003</v>
      </c>
      <c r="M17" s="37">
        <f t="shared" si="0"/>
        <v>62308.8</v>
      </c>
      <c r="N17" s="38">
        <f t="shared" si="2"/>
        <v>68539.68000000001</v>
      </c>
      <c r="O17" s="54"/>
      <c r="P17" s="55"/>
      <c r="Q17" s="55"/>
    </row>
    <row r="18" spans="1:17" ht="31.5">
      <c r="A18" s="22">
        <v>11</v>
      </c>
      <c r="B18" s="2" t="s">
        <v>39</v>
      </c>
      <c r="C18" s="2" t="s">
        <v>40</v>
      </c>
      <c r="D18" s="31">
        <v>10020</v>
      </c>
      <c r="E18" s="3" t="s">
        <v>7</v>
      </c>
      <c r="F18" s="2" t="s">
        <v>20</v>
      </c>
      <c r="G18" s="4">
        <v>30</v>
      </c>
      <c r="H18" s="4" t="s">
        <v>9</v>
      </c>
      <c r="I18" s="4" t="s">
        <v>33</v>
      </c>
      <c r="J18" s="31" t="s">
        <v>11</v>
      </c>
      <c r="K18" s="5">
        <v>173.08</v>
      </c>
      <c r="L18" s="5">
        <f t="shared" si="1"/>
        <v>190.38800000000003</v>
      </c>
      <c r="M18" s="37">
        <f t="shared" si="0"/>
        <v>62308.8</v>
      </c>
      <c r="N18" s="38">
        <f t="shared" si="2"/>
        <v>68539.68000000001</v>
      </c>
      <c r="O18" s="54"/>
      <c r="P18" s="55"/>
      <c r="Q18" s="55"/>
    </row>
    <row r="19" spans="1:17" ht="31.5">
      <c r="A19" s="23">
        <v>12</v>
      </c>
      <c r="B19" s="2" t="s">
        <v>5</v>
      </c>
      <c r="C19" s="2" t="s">
        <v>6</v>
      </c>
      <c r="D19" s="31">
        <v>13710</v>
      </c>
      <c r="E19" s="3" t="s">
        <v>41</v>
      </c>
      <c r="F19" s="2" t="s">
        <v>8</v>
      </c>
      <c r="G19" s="4">
        <v>5</v>
      </c>
      <c r="H19" s="4" t="s">
        <v>9</v>
      </c>
      <c r="I19" s="4" t="s">
        <v>10</v>
      </c>
      <c r="J19" s="31" t="s">
        <v>11</v>
      </c>
      <c r="K19" s="5">
        <v>265.38</v>
      </c>
      <c r="L19" s="5">
        <f t="shared" si="1"/>
        <v>291.918</v>
      </c>
      <c r="M19" s="37">
        <f t="shared" si="0"/>
        <v>23884.2</v>
      </c>
      <c r="N19" s="38">
        <f t="shared" si="2"/>
        <v>26272.62</v>
      </c>
      <c r="O19" s="54"/>
      <c r="P19" s="55"/>
      <c r="Q19" s="55"/>
    </row>
    <row r="20" spans="1:17" ht="31.5">
      <c r="A20" s="22">
        <v>13</v>
      </c>
      <c r="B20" s="2" t="s">
        <v>42</v>
      </c>
      <c r="C20" s="2" t="s">
        <v>43</v>
      </c>
      <c r="D20" s="31">
        <v>13710</v>
      </c>
      <c r="E20" s="3" t="s">
        <v>41</v>
      </c>
      <c r="F20" s="2" t="s">
        <v>8</v>
      </c>
      <c r="G20" s="4">
        <v>5</v>
      </c>
      <c r="H20" s="4" t="s">
        <v>9</v>
      </c>
      <c r="I20" s="4" t="s">
        <v>44</v>
      </c>
      <c r="J20" s="31" t="s">
        <v>11</v>
      </c>
      <c r="K20" s="5">
        <v>265.38</v>
      </c>
      <c r="L20" s="5">
        <f t="shared" si="1"/>
        <v>291.918</v>
      </c>
      <c r="M20" s="37">
        <f t="shared" si="0"/>
        <v>50422.2</v>
      </c>
      <c r="N20" s="38">
        <f t="shared" si="2"/>
        <v>55464.42</v>
      </c>
      <c r="O20" s="54"/>
      <c r="P20" s="55"/>
      <c r="Q20" s="55"/>
    </row>
    <row r="21" spans="1:17" ht="31.5">
      <c r="A21" s="23">
        <v>14</v>
      </c>
      <c r="B21" s="2" t="s">
        <v>45</v>
      </c>
      <c r="C21" s="2" t="s">
        <v>46</v>
      </c>
      <c r="D21" s="31">
        <v>13710</v>
      </c>
      <c r="E21" s="3" t="s">
        <v>41</v>
      </c>
      <c r="F21" s="2" t="s">
        <v>20</v>
      </c>
      <c r="G21" s="4">
        <v>5</v>
      </c>
      <c r="H21" s="4" t="s">
        <v>9</v>
      </c>
      <c r="I21" s="4" t="s">
        <v>17</v>
      </c>
      <c r="J21" s="31" t="s">
        <v>11</v>
      </c>
      <c r="K21" s="5">
        <v>265.38</v>
      </c>
      <c r="L21" s="5">
        <f t="shared" si="1"/>
        <v>291.918</v>
      </c>
      <c r="M21" s="37">
        <f t="shared" si="0"/>
        <v>15922.8</v>
      </c>
      <c r="N21" s="38">
        <f t="shared" si="2"/>
        <v>17515.08</v>
      </c>
      <c r="O21" s="54"/>
      <c r="P21" s="55"/>
      <c r="Q21" s="55"/>
    </row>
    <row r="22" spans="1:17" ht="31.5">
      <c r="A22" s="22">
        <v>15</v>
      </c>
      <c r="B22" s="2" t="s">
        <v>47</v>
      </c>
      <c r="C22" s="2" t="s">
        <v>48</v>
      </c>
      <c r="D22" s="31">
        <v>13710</v>
      </c>
      <c r="E22" s="3" t="s">
        <v>41</v>
      </c>
      <c r="F22" s="2" t="s">
        <v>20</v>
      </c>
      <c r="G22" s="4">
        <v>4</v>
      </c>
      <c r="H22" s="4" t="s">
        <v>9</v>
      </c>
      <c r="I22" s="4" t="s">
        <v>49</v>
      </c>
      <c r="J22" s="31" t="s">
        <v>11</v>
      </c>
      <c r="K22" s="5">
        <v>265.38</v>
      </c>
      <c r="L22" s="5">
        <f t="shared" si="1"/>
        <v>291.918</v>
      </c>
      <c r="M22" s="37">
        <f t="shared" si="0"/>
        <v>18576.6</v>
      </c>
      <c r="N22" s="38">
        <f t="shared" si="2"/>
        <v>20434.260000000002</v>
      </c>
      <c r="O22" s="54"/>
      <c r="P22" s="55"/>
      <c r="Q22" s="55"/>
    </row>
    <row r="23" spans="1:17" ht="52.5">
      <c r="A23" s="23">
        <v>16</v>
      </c>
      <c r="B23" s="2" t="s">
        <v>50</v>
      </c>
      <c r="C23" s="2" t="s">
        <v>51</v>
      </c>
      <c r="D23" s="31">
        <v>13810</v>
      </c>
      <c r="E23" s="3" t="s">
        <v>52</v>
      </c>
      <c r="F23" s="2" t="s">
        <v>8</v>
      </c>
      <c r="G23" s="4">
        <v>30</v>
      </c>
      <c r="H23" s="4" t="s">
        <v>9</v>
      </c>
      <c r="I23" s="4" t="s">
        <v>10</v>
      </c>
      <c r="J23" s="31" t="s">
        <v>11</v>
      </c>
      <c r="K23" s="5">
        <v>173.08</v>
      </c>
      <c r="L23" s="5">
        <f t="shared" si="1"/>
        <v>190.38800000000003</v>
      </c>
      <c r="M23" s="37">
        <f t="shared" si="0"/>
        <v>15577.2</v>
      </c>
      <c r="N23" s="38">
        <f t="shared" si="2"/>
        <v>17134.920000000002</v>
      </c>
      <c r="O23" s="54"/>
      <c r="P23" s="55"/>
      <c r="Q23" s="55"/>
    </row>
    <row r="24" spans="1:17" ht="31.5">
      <c r="A24" s="22">
        <v>17</v>
      </c>
      <c r="B24" s="2" t="s">
        <v>53</v>
      </c>
      <c r="C24" s="2" t="s">
        <v>54</v>
      </c>
      <c r="D24" s="31">
        <v>13720</v>
      </c>
      <c r="E24" s="3" t="s">
        <v>41</v>
      </c>
      <c r="F24" s="2" t="s">
        <v>8</v>
      </c>
      <c r="G24" s="4">
        <v>30</v>
      </c>
      <c r="H24" s="4" t="s">
        <v>9</v>
      </c>
      <c r="I24" s="4" t="s">
        <v>55</v>
      </c>
      <c r="J24" s="31" t="s">
        <v>11</v>
      </c>
      <c r="K24" s="5">
        <v>100</v>
      </c>
      <c r="L24" s="5">
        <f t="shared" si="1"/>
        <v>110.00000000000001</v>
      </c>
      <c r="M24" s="37">
        <f t="shared" si="0"/>
        <v>60000</v>
      </c>
      <c r="N24" s="38">
        <f t="shared" si="2"/>
        <v>66000.00000000001</v>
      </c>
      <c r="O24" s="54"/>
      <c r="P24" s="55"/>
      <c r="Q24" s="55"/>
    </row>
    <row r="25" spans="1:17" ht="31.5">
      <c r="A25" s="23">
        <v>18</v>
      </c>
      <c r="B25" s="2" t="s">
        <v>56</v>
      </c>
      <c r="C25" s="2" t="s">
        <v>57</v>
      </c>
      <c r="D25" s="31">
        <v>13720</v>
      </c>
      <c r="E25" s="3" t="s">
        <v>41</v>
      </c>
      <c r="F25" s="2" t="s">
        <v>20</v>
      </c>
      <c r="G25" s="4">
        <v>30</v>
      </c>
      <c r="H25" s="4" t="s">
        <v>9</v>
      </c>
      <c r="I25" s="4" t="s">
        <v>58</v>
      </c>
      <c r="J25" s="31" t="s">
        <v>11</v>
      </c>
      <c r="K25" s="5">
        <v>100</v>
      </c>
      <c r="L25" s="5">
        <f t="shared" si="1"/>
        <v>110.00000000000001</v>
      </c>
      <c r="M25" s="37">
        <f t="shared" si="0"/>
        <v>156000</v>
      </c>
      <c r="N25" s="38">
        <f t="shared" si="2"/>
        <v>171600.00000000003</v>
      </c>
      <c r="O25" s="54"/>
      <c r="P25" s="55"/>
      <c r="Q25" s="55"/>
    </row>
    <row r="26" spans="1:17" ht="31.5">
      <c r="A26" s="22">
        <v>19</v>
      </c>
      <c r="B26" s="2" t="s">
        <v>59</v>
      </c>
      <c r="C26" s="2" t="s">
        <v>60</v>
      </c>
      <c r="D26" s="31">
        <v>13720</v>
      </c>
      <c r="E26" s="3" t="s">
        <v>41</v>
      </c>
      <c r="F26" s="2" t="s">
        <v>8</v>
      </c>
      <c r="G26" s="4">
        <v>30</v>
      </c>
      <c r="H26" s="4" t="s">
        <v>9</v>
      </c>
      <c r="I26" s="4" t="s">
        <v>33</v>
      </c>
      <c r="J26" s="31" t="s">
        <v>11</v>
      </c>
      <c r="K26" s="5">
        <v>100</v>
      </c>
      <c r="L26" s="5">
        <f t="shared" si="1"/>
        <v>110.00000000000001</v>
      </c>
      <c r="M26" s="37">
        <f t="shared" si="0"/>
        <v>36000</v>
      </c>
      <c r="N26" s="38">
        <f t="shared" si="2"/>
        <v>39600.00000000001</v>
      </c>
      <c r="O26" s="54"/>
      <c r="P26" s="55"/>
      <c r="Q26" s="55"/>
    </row>
    <row r="27" spans="1:17" ht="31.5">
      <c r="A27" s="23">
        <v>20</v>
      </c>
      <c r="B27" s="2" t="s">
        <v>61</v>
      </c>
      <c r="C27" s="2" t="s">
        <v>62</v>
      </c>
      <c r="D27" s="31">
        <v>13720</v>
      </c>
      <c r="E27" s="3" t="s">
        <v>41</v>
      </c>
      <c r="F27" s="2" t="s">
        <v>20</v>
      </c>
      <c r="G27" s="4">
        <v>30</v>
      </c>
      <c r="H27" s="4" t="s">
        <v>9</v>
      </c>
      <c r="I27" s="4" t="s">
        <v>63</v>
      </c>
      <c r="J27" s="31" t="s">
        <v>11</v>
      </c>
      <c r="K27" s="5">
        <v>100</v>
      </c>
      <c r="L27" s="5">
        <f t="shared" si="1"/>
        <v>110.00000000000001</v>
      </c>
      <c r="M27" s="37">
        <f t="shared" si="0"/>
        <v>312000</v>
      </c>
      <c r="N27" s="38">
        <f t="shared" si="2"/>
        <v>343200.00000000006</v>
      </c>
      <c r="O27" s="54"/>
      <c r="P27" s="55"/>
      <c r="Q27" s="55"/>
    </row>
    <row r="28" spans="1:17" ht="31.5">
      <c r="A28" s="22">
        <v>21</v>
      </c>
      <c r="B28" s="2" t="s">
        <v>64</v>
      </c>
      <c r="C28" s="2" t="s">
        <v>65</v>
      </c>
      <c r="D28" s="31">
        <v>13720</v>
      </c>
      <c r="E28" s="3" t="s">
        <v>41</v>
      </c>
      <c r="F28" s="2" t="s">
        <v>8</v>
      </c>
      <c r="G28" s="4">
        <v>30</v>
      </c>
      <c r="H28" s="4" t="s">
        <v>9</v>
      </c>
      <c r="I28" s="4" t="s">
        <v>66</v>
      </c>
      <c r="J28" s="31" t="s">
        <v>11</v>
      </c>
      <c r="K28" s="5">
        <v>100</v>
      </c>
      <c r="L28" s="5">
        <f t="shared" si="1"/>
        <v>110.00000000000001</v>
      </c>
      <c r="M28" s="37">
        <f t="shared" si="0"/>
        <v>459000</v>
      </c>
      <c r="N28" s="38">
        <f t="shared" si="2"/>
        <v>504900.00000000006</v>
      </c>
      <c r="O28" s="54"/>
      <c r="P28" s="55"/>
      <c r="Q28" s="55"/>
    </row>
    <row r="29" spans="1:17" ht="31.5">
      <c r="A29" s="23">
        <v>22</v>
      </c>
      <c r="B29" s="2" t="s">
        <v>67</v>
      </c>
      <c r="C29" s="2" t="s">
        <v>68</v>
      </c>
      <c r="D29" s="31">
        <v>13720</v>
      </c>
      <c r="E29" s="3" t="s">
        <v>41</v>
      </c>
      <c r="F29" s="2" t="s">
        <v>20</v>
      </c>
      <c r="G29" s="4">
        <v>30</v>
      </c>
      <c r="H29" s="4" t="s">
        <v>9</v>
      </c>
      <c r="I29" s="4" t="s">
        <v>69</v>
      </c>
      <c r="J29" s="31" t="s">
        <v>11</v>
      </c>
      <c r="K29" s="5">
        <v>100</v>
      </c>
      <c r="L29" s="5">
        <f t="shared" si="1"/>
        <v>110.00000000000001</v>
      </c>
      <c r="M29" s="37">
        <f t="shared" si="0"/>
        <v>1986000</v>
      </c>
      <c r="N29" s="38">
        <f t="shared" si="2"/>
        <v>2184600.0000000005</v>
      </c>
      <c r="O29" s="54"/>
      <c r="P29" s="55"/>
      <c r="Q29" s="55"/>
    </row>
    <row r="30" spans="1:17" ht="31.5">
      <c r="A30" s="22">
        <v>23</v>
      </c>
      <c r="B30" s="2" t="s">
        <v>70</v>
      </c>
      <c r="C30" s="2" t="s">
        <v>71</v>
      </c>
      <c r="D30" s="31">
        <v>13720</v>
      </c>
      <c r="E30" s="3" t="s">
        <v>41</v>
      </c>
      <c r="F30" s="2" t="s">
        <v>72</v>
      </c>
      <c r="G30" s="4">
        <v>30</v>
      </c>
      <c r="H30" s="4" t="s">
        <v>9</v>
      </c>
      <c r="I30" s="4" t="s">
        <v>33</v>
      </c>
      <c r="J30" s="31" t="s">
        <v>11</v>
      </c>
      <c r="K30" s="5">
        <v>100</v>
      </c>
      <c r="L30" s="5">
        <f t="shared" si="1"/>
        <v>110.00000000000001</v>
      </c>
      <c r="M30" s="37">
        <f t="shared" si="0"/>
        <v>36000</v>
      </c>
      <c r="N30" s="38">
        <f t="shared" si="2"/>
        <v>39600.00000000001</v>
      </c>
      <c r="O30" s="54"/>
      <c r="P30" s="55"/>
      <c r="Q30" s="55"/>
    </row>
    <row r="31" spans="1:17" ht="42">
      <c r="A31" s="23">
        <v>24</v>
      </c>
      <c r="B31" s="2" t="s">
        <v>73</v>
      </c>
      <c r="C31" s="2" t="s">
        <v>74</v>
      </c>
      <c r="D31" s="31">
        <v>13720</v>
      </c>
      <c r="E31" s="3" t="s">
        <v>41</v>
      </c>
      <c r="F31" s="2" t="s">
        <v>30</v>
      </c>
      <c r="G31" s="4">
        <v>30</v>
      </c>
      <c r="H31" s="4" t="s">
        <v>9</v>
      </c>
      <c r="I31" s="4" t="s">
        <v>33</v>
      </c>
      <c r="J31" s="31" t="s">
        <v>11</v>
      </c>
      <c r="K31" s="5">
        <v>100</v>
      </c>
      <c r="L31" s="5">
        <f t="shared" si="1"/>
        <v>110.00000000000001</v>
      </c>
      <c r="M31" s="37">
        <f t="shared" si="0"/>
        <v>36000</v>
      </c>
      <c r="N31" s="38">
        <f t="shared" si="2"/>
        <v>39600.00000000001</v>
      </c>
      <c r="O31" s="54"/>
      <c r="P31" s="55"/>
      <c r="Q31" s="55"/>
    </row>
    <row r="32" spans="1:17" ht="31.5">
      <c r="A32" s="22">
        <v>25</v>
      </c>
      <c r="B32" s="6" t="s">
        <v>75</v>
      </c>
      <c r="C32" s="6" t="s">
        <v>76</v>
      </c>
      <c r="D32" s="32">
        <v>13920</v>
      </c>
      <c r="E32" s="6" t="s">
        <v>77</v>
      </c>
      <c r="F32" s="6" t="s">
        <v>20</v>
      </c>
      <c r="G32" s="7">
        <v>30</v>
      </c>
      <c r="H32" s="8" t="s">
        <v>9</v>
      </c>
      <c r="I32" s="29" t="s">
        <v>78</v>
      </c>
      <c r="J32" s="32" t="s">
        <v>11</v>
      </c>
      <c r="K32" s="9">
        <v>228.85</v>
      </c>
      <c r="L32" s="5">
        <f t="shared" si="1"/>
        <v>251.735</v>
      </c>
      <c r="M32" s="39">
        <v>471960</v>
      </c>
      <c r="N32" s="38">
        <f t="shared" si="2"/>
        <v>521091.45</v>
      </c>
      <c r="O32" s="54"/>
      <c r="P32" s="55"/>
      <c r="Q32" s="55"/>
    </row>
    <row r="33" spans="1:17" ht="31.5">
      <c r="A33" s="23">
        <v>26</v>
      </c>
      <c r="B33" s="2" t="s">
        <v>5</v>
      </c>
      <c r="C33" s="2" t="s">
        <v>6</v>
      </c>
      <c r="D33" s="31">
        <v>13910</v>
      </c>
      <c r="E33" s="3" t="s">
        <v>77</v>
      </c>
      <c r="F33" s="2" t="s">
        <v>8</v>
      </c>
      <c r="G33" s="4">
        <v>5</v>
      </c>
      <c r="H33" s="4" t="s">
        <v>9</v>
      </c>
      <c r="I33" s="4" t="s">
        <v>10</v>
      </c>
      <c r="J33" s="31" t="s">
        <v>11</v>
      </c>
      <c r="K33" s="5">
        <v>265.38</v>
      </c>
      <c r="L33" s="5">
        <f t="shared" si="1"/>
        <v>291.918</v>
      </c>
      <c r="M33" s="37">
        <f aca="true" t="shared" si="3" ref="M33:M90">K33*I33</f>
        <v>23884.2</v>
      </c>
      <c r="N33" s="38">
        <f t="shared" si="2"/>
        <v>26272.62</v>
      </c>
      <c r="O33" s="54"/>
      <c r="P33" s="55"/>
      <c r="Q33" s="55"/>
    </row>
    <row r="34" spans="1:17" ht="31.5">
      <c r="A34" s="22">
        <v>27</v>
      </c>
      <c r="B34" s="2" t="s">
        <v>47</v>
      </c>
      <c r="C34" s="2" t="s">
        <v>48</v>
      </c>
      <c r="D34" s="31">
        <v>13910</v>
      </c>
      <c r="E34" s="3" t="s">
        <v>77</v>
      </c>
      <c r="F34" s="2" t="s">
        <v>20</v>
      </c>
      <c r="G34" s="4">
        <v>4</v>
      </c>
      <c r="H34" s="4" t="s">
        <v>9</v>
      </c>
      <c r="I34" s="4" t="s">
        <v>49</v>
      </c>
      <c r="J34" s="31" t="s">
        <v>11</v>
      </c>
      <c r="K34" s="5">
        <v>265.38</v>
      </c>
      <c r="L34" s="5">
        <f t="shared" si="1"/>
        <v>291.918</v>
      </c>
      <c r="M34" s="37">
        <f t="shared" si="3"/>
        <v>18576.6</v>
      </c>
      <c r="N34" s="38">
        <f t="shared" si="2"/>
        <v>20434.260000000002</v>
      </c>
      <c r="O34" s="54"/>
      <c r="P34" s="55"/>
      <c r="Q34" s="55"/>
    </row>
    <row r="35" spans="1:17" ht="31.5">
      <c r="A35" s="23">
        <v>28</v>
      </c>
      <c r="B35" s="2" t="s">
        <v>79</v>
      </c>
      <c r="C35" s="2" t="s">
        <v>80</v>
      </c>
      <c r="D35" s="31">
        <v>13920</v>
      </c>
      <c r="E35" s="3" t="s">
        <v>77</v>
      </c>
      <c r="F35" s="2" t="s">
        <v>8</v>
      </c>
      <c r="G35" s="4">
        <v>10</v>
      </c>
      <c r="H35" s="4" t="s">
        <v>9</v>
      </c>
      <c r="I35" s="4" t="s">
        <v>81</v>
      </c>
      <c r="J35" s="31" t="s">
        <v>11</v>
      </c>
      <c r="K35" s="5">
        <v>228.85</v>
      </c>
      <c r="L35" s="5">
        <f t="shared" si="1"/>
        <v>251.735</v>
      </c>
      <c r="M35" s="37">
        <f t="shared" si="3"/>
        <v>41193</v>
      </c>
      <c r="N35" s="38">
        <f t="shared" si="2"/>
        <v>45312.3</v>
      </c>
      <c r="O35" s="54"/>
      <c r="P35" s="55"/>
      <c r="Q35" s="55"/>
    </row>
    <row r="36" spans="1:17" ht="31.5">
      <c r="A36" s="22">
        <v>29</v>
      </c>
      <c r="B36" s="2" t="s">
        <v>82</v>
      </c>
      <c r="C36" s="2" t="s">
        <v>83</v>
      </c>
      <c r="D36" s="31">
        <v>13920</v>
      </c>
      <c r="E36" s="3" t="s">
        <v>77</v>
      </c>
      <c r="F36" s="2" t="s">
        <v>8</v>
      </c>
      <c r="G36" s="4">
        <v>10</v>
      </c>
      <c r="H36" s="4" t="s">
        <v>9</v>
      </c>
      <c r="I36" s="4" t="s">
        <v>84</v>
      </c>
      <c r="J36" s="31" t="s">
        <v>11</v>
      </c>
      <c r="K36" s="5">
        <v>228.85</v>
      </c>
      <c r="L36" s="5">
        <f t="shared" si="1"/>
        <v>251.735</v>
      </c>
      <c r="M36" s="37">
        <f t="shared" si="3"/>
        <v>61789.5</v>
      </c>
      <c r="N36" s="38">
        <f t="shared" si="2"/>
        <v>67968.45</v>
      </c>
      <c r="O36" s="54"/>
      <c r="P36" s="55"/>
      <c r="Q36" s="55"/>
    </row>
    <row r="37" spans="1:17" ht="31.5">
      <c r="A37" s="23">
        <v>30</v>
      </c>
      <c r="B37" s="2" t="s">
        <v>85</v>
      </c>
      <c r="C37" s="2" t="s">
        <v>86</v>
      </c>
      <c r="D37" s="31">
        <v>13920</v>
      </c>
      <c r="E37" s="3" t="s">
        <v>77</v>
      </c>
      <c r="F37" s="2" t="s">
        <v>20</v>
      </c>
      <c r="G37" s="4">
        <v>30</v>
      </c>
      <c r="H37" s="4" t="s">
        <v>9</v>
      </c>
      <c r="I37" s="4" t="s">
        <v>81</v>
      </c>
      <c r="J37" s="31" t="s">
        <v>11</v>
      </c>
      <c r="K37" s="5">
        <v>228.85</v>
      </c>
      <c r="L37" s="5">
        <f t="shared" si="1"/>
        <v>251.735</v>
      </c>
      <c r="M37" s="37">
        <f t="shared" si="3"/>
        <v>41193</v>
      </c>
      <c r="N37" s="38">
        <f t="shared" si="2"/>
        <v>45312.3</v>
      </c>
      <c r="O37" s="54"/>
      <c r="P37" s="55"/>
      <c r="Q37" s="55"/>
    </row>
    <row r="38" spans="1:17" ht="42">
      <c r="A38" s="22">
        <v>31</v>
      </c>
      <c r="B38" s="2" t="s">
        <v>87</v>
      </c>
      <c r="C38" s="2" t="s">
        <v>88</v>
      </c>
      <c r="D38" s="31" t="s">
        <v>89</v>
      </c>
      <c r="E38" s="3" t="s">
        <v>90</v>
      </c>
      <c r="F38" s="2" t="s">
        <v>91</v>
      </c>
      <c r="G38" s="4">
        <v>1</v>
      </c>
      <c r="H38" s="4" t="s">
        <v>9</v>
      </c>
      <c r="I38" s="4" t="s">
        <v>92</v>
      </c>
      <c r="J38" s="31" t="s">
        <v>11</v>
      </c>
      <c r="K38" s="5">
        <v>4790</v>
      </c>
      <c r="L38" s="5">
        <f t="shared" si="1"/>
        <v>5269</v>
      </c>
      <c r="M38" s="37">
        <f t="shared" si="3"/>
        <v>14370</v>
      </c>
      <c r="N38" s="38">
        <f t="shared" si="2"/>
        <v>15807</v>
      </c>
      <c r="O38" s="54"/>
      <c r="P38" s="55"/>
      <c r="Q38" s="55"/>
    </row>
    <row r="39" spans="1:17" ht="42">
      <c r="A39" s="23">
        <v>32</v>
      </c>
      <c r="B39" s="2" t="s">
        <v>93</v>
      </c>
      <c r="C39" s="2" t="s">
        <v>94</v>
      </c>
      <c r="D39" s="31">
        <v>14710</v>
      </c>
      <c r="E39" s="3" t="s">
        <v>95</v>
      </c>
      <c r="F39" s="2" t="s">
        <v>96</v>
      </c>
      <c r="G39" s="4">
        <v>100</v>
      </c>
      <c r="H39" s="4" t="s">
        <v>9</v>
      </c>
      <c r="I39" s="4">
        <v>8000</v>
      </c>
      <c r="J39" s="31" t="s">
        <v>11</v>
      </c>
      <c r="K39" s="5">
        <v>15.38</v>
      </c>
      <c r="L39" s="5">
        <f t="shared" si="1"/>
        <v>16.918000000000003</v>
      </c>
      <c r="M39" s="37">
        <f t="shared" si="3"/>
        <v>123040</v>
      </c>
      <c r="N39" s="38">
        <f t="shared" si="2"/>
        <v>135344.00000000003</v>
      </c>
      <c r="O39" s="54"/>
      <c r="P39" s="55"/>
      <c r="Q39" s="55"/>
    </row>
    <row r="40" spans="1:17" ht="31.5">
      <c r="A40" s="22">
        <v>33</v>
      </c>
      <c r="B40" s="2" t="s">
        <v>97</v>
      </c>
      <c r="C40" s="2" t="s">
        <v>98</v>
      </c>
      <c r="D40" s="31">
        <v>14710</v>
      </c>
      <c r="E40" s="3" t="s">
        <v>95</v>
      </c>
      <c r="F40" s="2" t="s">
        <v>99</v>
      </c>
      <c r="G40" s="4">
        <v>100</v>
      </c>
      <c r="H40" s="4" t="s">
        <v>9</v>
      </c>
      <c r="I40" s="4" t="s">
        <v>100</v>
      </c>
      <c r="J40" s="31" t="s">
        <v>11</v>
      </c>
      <c r="K40" s="5">
        <v>15.38</v>
      </c>
      <c r="L40" s="5">
        <f t="shared" si="1"/>
        <v>16.918000000000003</v>
      </c>
      <c r="M40" s="37">
        <f t="shared" si="3"/>
        <v>46140</v>
      </c>
      <c r="N40" s="38">
        <f t="shared" si="2"/>
        <v>50754.00000000001</v>
      </c>
      <c r="O40" s="54"/>
      <c r="P40" s="55"/>
      <c r="Q40" s="55"/>
    </row>
    <row r="41" spans="1:17" ht="31.5">
      <c r="A41" s="23">
        <v>34</v>
      </c>
      <c r="B41" s="2" t="s">
        <v>101</v>
      </c>
      <c r="C41" s="2" t="s">
        <v>102</v>
      </c>
      <c r="D41" s="31">
        <v>14710</v>
      </c>
      <c r="E41" s="3" t="s">
        <v>95</v>
      </c>
      <c r="F41" s="2" t="s">
        <v>99</v>
      </c>
      <c r="G41" s="4">
        <v>100</v>
      </c>
      <c r="H41" s="4" t="s">
        <v>9</v>
      </c>
      <c r="I41" s="4" t="s">
        <v>100</v>
      </c>
      <c r="J41" s="31" t="s">
        <v>11</v>
      </c>
      <c r="K41" s="5">
        <v>15.38</v>
      </c>
      <c r="L41" s="5">
        <f t="shared" si="1"/>
        <v>16.918000000000003</v>
      </c>
      <c r="M41" s="37">
        <f t="shared" si="3"/>
        <v>46140</v>
      </c>
      <c r="N41" s="38">
        <f t="shared" si="2"/>
        <v>50754.00000000001</v>
      </c>
      <c r="O41" s="54"/>
      <c r="P41" s="55"/>
      <c r="Q41" s="55"/>
    </row>
    <row r="42" spans="1:17" ht="31.5">
      <c r="A42" s="22">
        <v>35</v>
      </c>
      <c r="B42" s="2" t="s">
        <v>103</v>
      </c>
      <c r="C42" s="2" t="s">
        <v>104</v>
      </c>
      <c r="D42" s="31">
        <v>14710</v>
      </c>
      <c r="E42" s="3" t="s">
        <v>95</v>
      </c>
      <c r="F42" s="2" t="s">
        <v>105</v>
      </c>
      <c r="G42" s="4">
        <v>100</v>
      </c>
      <c r="H42" s="4" t="s">
        <v>9</v>
      </c>
      <c r="I42" s="4" t="s">
        <v>106</v>
      </c>
      <c r="J42" s="31" t="s">
        <v>11</v>
      </c>
      <c r="K42" s="5">
        <v>15.38</v>
      </c>
      <c r="L42" s="5">
        <f t="shared" si="1"/>
        <v>16.918000000000003</v>
      </c>
      <c r="M42" s="37">
        <f t="shared" si="3"/>
        <v>615200</v>
      </c>
      <c r="N42" s="38">
        <f t="shared" si="2"/>
        <v>676720.0000000001</v>
      </c>
      <c r="O42" s="54"/>
      <c r="P42" s="55"/>
      <c r="Q42" s="55"/>
    </row>
    <row r="43" spans="1:17" ht="31.5">
      <c r="A43" s="23">
        <v>36</v>
      </c>
      <c r="B43" s="2" t="s">
        <v>107</v>
      </c>
      <c r="C43" s="2" t="s">
        <v>108</v>
      </c>
      <c r="D43" s="31">
        <v>14710</v>
      </c>
      <c r="E43" s="3" t="s">
        <v>95</v>
      </c>
      <c r="F43" s="2" t="s">
        <v>105</v>
      </c>
      <c r="G43" s="4">
        <v>100</v>
      </c>
      <c r="H43" s="4" t="s">
        <v>9</v>
      </c>
      <c r="I43" s="4" t="s">
        <v>109</v>
      </c>
      <c r="J43" s="31" t="s">
        <v>11</v>
      </c>
      <c r="K43" s="5">
        <v>15.38</v>
      </c>
      <c r="L43" s="5">
        <f t="shared" si="1"/>
        <v>16.918000000000003</v>
      </c>
      <c r="M43" s="37">
        <f t="shared" si="3"/>
        <v>384500</v>
      </c>
      <c r="N43" s="38">
        <f t="shared" si="2"/>
        <v>422950.00000000006</v>
      </c>
      <c r="O43" s="54"/>
      <c r="P43" s="55"/>
      <c r="Q43" s="55"/>
    </row>
    <row r="44" spans="1:17" ht="42">
      <c r="A44" s="22">
        <v>37</v>
      </c>
      <c r="B44" s="10" t="s">
        <v>110</v>
      </c>
      <c r="C44" s="10" t="s">
        <v>111</v>
      </c>
      <c r="D44" s="31">
        <v>14710</v>
      </c>
      <c r="E44" s="11" t="s">
        <v>95</v>
      </c>
      <c r="F44" s="10" t="s">
        <v>112</v>
      </c>
      <c r="G44" s="12">
        <v>100</v>
      </c>
      <c r="H44" s="12" t="s">
        <v>9</v>
      </c>
      <c r="I44" s="12" t="s">
        <v>113</v>
      </c>
      <c r="J44" s="33" t="s">
        <v>11</v>
      </c>
      <c r="K44" s="5">
        <v>15.38</v>
      </c>
      <c r="L44" s="5">
        <f>K44*1.1</f>
        <v>16.918000000000003</v>
      </c>
      <c r="M44" s="40">
        <f t="shared" si="3"/>
        <v>153800</v>
      </c>
      <c r="N44" s="38">
        <f t="shared" si="2"/>
        <v>169180.00000000003</v>
      </c>
      <c r="O44" s="54"/>
      <c r="P44" s="55"/>
      <c r="Q44" s="55"/>
    </row>
    <row r="45" spans="1:17" ht="42">
      <c r="A45" s="23">
        <v>38</v>
      </c>
      <c r="B45" s="2" t="s">
        <v>114</v>
      </c>
      <c r="C45" s="2" t="s">
        <v>115</v>
      </c>
      <c r="D45" s="31">
        <v>14710</v>
      </c>
      <c r="E45" s="3" t="s">
        <v>95</v>
      </c>
      <c r="F45" s="2" t="s">
        <v>112</v>
      </c>
      <c r="G45" s="4">
        <v>100</v>
      </c>
      <c r="H45" s="4" t="s">
        <v>9</v>
      </c>
      <c r="I45" s="4">
        <v>30000</v>
      </c>
      <c r="J45" s="31" t="s">
        <v>11</v>
      </c>
      <c r="K45" s="5">
        <v>15.38</v>
      </c>
      <c r="L45" s="5">
        <f t="shared" si="1"/>
        <v>16.918000000000003</v>
      </c>
      <c r="M45" s="37">
        <f t="shared" si="3"/>
        <v>461400</v>
      </c>
      <c r="N45" s="38">
        <f t="shared" si="2"/>
        <v>507540.00000000006</v>
      </c>
      <c r="O45" s="54"/>
      <c r="P45" s="55"/>
      <c r="Q45" s="55"/>
    </row>
    <row r="46" spans="1:17" ht="31.5">
      <c r="A46" s="22">
        <v>39</v>
      </c>
      <c r="B46" s="2" t="s">
        <v>116</v>
      </c>
      <c r="C46" s="2" t="s">
        <v>117</v>
      </c>
      <c r="D46" s="31">
        <v>14110</v>
      </c>
      <c r="E46" s="3" t="s">
        <v>118</v>
      </c>
      <c r="F46" s="2" t="s">
        <v>20</v>
      </c>
      <c r="G46" s="4">
        <v>1</v>
      </c>
      <c r="H46" s="4" t="s">
        <v>9</v>
      </c>
      <c r="I46" s="4" t="s">
        <v>17</v>
      </c>
      <c r="J46" s="31" t="s">
        <v>119</v>
      </c>
      <c r="K46" s="5">
        <v>1153.85</v>
      </c>
      <c r="L46" s="5">
        <f>K46*1.2</f>
        <v>1384.62</v>
      </c>
      <c r="M46" s="37">
        <f t="shared" si="3"/>
        <v>69231</v>
      </c>
      <c r="N46" s="38">
        <f t="shared" si="2"/>
        <v>83077.2</v>
      </c>
      <c r="O46" s="54"/>
      <c r="P46" s="55"/>
      <c r="Q46" s="55"/>
    </row>
    <row r="47" spans="1:17" ht="42">
      <c r="A47" s="23">
        <v>40</v>
      </c>
      <c r="B47" s="2" t="s">
        <v>120</v>
      </c>
      <c r="C47" s="2" t="s">
        <v>121</v>
      </c>
      <c r="D47" s="31">
        <v>14110</v>
      </c>
      <c r="E47" s="3" t="s">
        <v>118</v>
      </c>
      <c r="F47" s="2" t="s">
        <v>8</v>
      </c>
      <c r="G47" s="4">
        <v>1</v>
      </c>
      <c r="H47" s="4" t="s">
        <v>9</v>
      </c>
      <c r="I47" s="4" t="s">
        <v>122</v>
      </c>
      <c r="J47" s="31" t="s">
        <v>11</v>
      </c>
      <c r="K47" s="5">
        <v>1153.85</v>
      </c>
      <c r="L47" s="5">
        <f t="shared" si="1"/>
        <v>1269.235</v>
      </c>
      <c r="M47" s="37">
        <f t="shared" si="3"/>
        <v>11538.5</v>
      </c>
      <c r="N47" s="38">
        <f t="shared" si="2"/>
        <v>12692.349999999999</v>
      </c>
      <c r="O47" s="54"/>
      <c r="P47" s="55"/>
      <c r="Q47" s="55"/>
    </row>
    <row r="48" spans="1:17" ht="42">
      <c r="A48" s="22">
        <v>41</v>
      </c>
      <c r="B48" s="2" t="s">
        <v>123</v>
      </c>
      <c r="C48" s="2" t="s">
        <v>124</v>
      </c>
      <c r="D48" s="31">
        <v>14210</v>
      </c>
      <c r="E48" s="3" t="s">
        <v>125</v>
      </c>
      <c r="F48" s="2" t="s">
        <v>20</v>
      </c>
      <c r="G48" s="4">
        <v>1</v>
      </c>
      <c r="H48" s="4" t="s">
        <v>9</v>
      </c>
      <c r="I48" s="4" t="s">
        <v>126</v>
      </c>
      <c r="J48" s="31" t="s">
        <v>11</v>
      </c>
      <c r="K48" s="5">
        <v>1153.85</v>
      </c>
      <c r="L48" s="5">
        <f t="shared" si="1"/>
        <v>1269.235</v>
      </c>
      <c r="M48" s="37">
        <f t="shared" si="3"/>
        <v>51923.24999999999</v>
      </c>
      <c r="N48" s="38">
        <f t="shared" si="2"/>
        <v>57115.575</v>
      </c>
      <c r="O48" s="54"/>
      <c r="P48" s="55"/>
      <c r="Q48" s="55"/>
    </row>
    <row r="49" spans="1:17" ht="42">
      <c r="A49" s="23">
        <v>42</v>
      </c>
      <c r="B49" s="2" t="s">
        <v>127</v>
      </c>
      <c r="C49" s="2" t="s">
        <v>128</v>
      </c>
      <c r="D49" s="31">
        <v>14210</v>
      </c>
      <c r="E49" s="3" t="s">
        <v>125</v>
      </c>
      <c r="F49" s="2" t="s">
        <v>8</v>
      </c>
      <c r="G49" s="4">
        <v>1</v>
      </c>
      <c r="H49" s="4" t="s">
        <v>9</v>
      </c>
      <c r="I49" s="4" t="s">
        <v>122</v>
      </c>
      <c r="J49" s="31" t="s">
        <v>11</v>
      </c>
      <c r="K49" s="5">
        <v>1153.85</v>
      </c>
      <c r="L49" s="5">
        <f t="shared" si="1"/>
        <v>1269.235</v>
      </c>
      <c r="M49" s="37">
        <f t="shared" si="3"/>
        <v>11538.5</v>
      </c>
      <c r="N49" s="38">
        <f t="shared" si="2"/>
        <v>12692.349999999999</v>
      </c>
      <c r="O49" s="54"/>
      <c r="P49" s="55"/>
      <c r="Q49" s="55"/>
    </row>
    <row r="50" spans="1:17" ht="31.5">
      <c r="A50" s="22">
        <v>43</v>
      </c>
      <c r="B50" s="2" t="s">
        <v>129</v>
      </c>
      <c r="C50" s="2" t="s">
        <v>130</v>
      </c>
      <c r="D50" s="31">
        <v>15220</v>
      </c>
      <c r="E50" s="3" t="s">
        <v>131</v>
      </c>
      <c r="F50" s="2" t="s">
        <v>132</v>
      </c>
      <c r="G50" s="4">
        <v>1</v>
      </c>
      <c r="H50" s="4" t="s">
        <v>9</v>
      </c>
      <c r="I50" s="4" t="s">
        <v>133</v>
      </c>
      <c r="J50" s="31" t="s">
        <v>11</v>
      </c>
      <c r="K50" s="5">
        <v>321.15</v>
      </c>
      <c r="L50" s="5">
        <f t="shared" si="1"/>
        <v>353.265</v>
      </c>
      <c r="M50" s="37">
        <f t="shared" si="3"/>
        <v>173421</v>
      </c>
      <c r="N50" s="38">
        <f t="shared" si="2"/>
        <v>190763.1</v>
      </c>
      <c r="O50" s="54"/>
      <c r="P50" s="55"/>
      <c r="Q50" s="55"/>
    </row>
    <row r="51" spans="1:17" ht="31.5">
      <c r="A51" s="23">
        <v>44</v>
      </c>
      <c r="B51" s="2" t="s">
        <v>134</v>
      </c>
      <c r="C51" s="2" t="s">
        <v>135</v>
      </c>
      <c r="D51" s="31">
        <v>15210</v>
      </c>
      <c r="E51" s="3" t="s">
        <v>131</v>
      </c>
      <c r="F51" s="2" t="s">
        <v>132</v>
      </c>
      <c r="G51" s="4">
        <v>10</v>
      </c>
      <c r="H51" s="4" t="s">
        <v>9</v>
      </c>
      <c r="I51" s="4" t="s">
        <v>136</v>
      </c>
      <c r="J51" s="31" t="s">
        <v>11</v>
      </c>
      <c r="K51" s="5">
        <v>1346.15</v>
      </c>
      <c r="L51" s="5">
        <f t="shared" si="1"/>
        <v>1480.7650000000003</v>
      </c>
      <c r="M51" s="37">
        <f t="shared" si="3"/>
        <v>323076</v>
      </c>
      <c r="N51" s="38">
        <f t="shared" si="2"/>
        <v>355383.6000000001</v>
      </c>
      <c r="O51" s="54"/>
      <c r="P51" s="55"/>
      <c r="Q51" s="55"/>
    </row>
    <row r="52" spans="1:17" ht="42">
      <c r="A52" s="22">
        <v>45</v>
      </c>
      <c r="B52" s="2" t="s">
        <v>137</v>
      </c>
      <c r="C52" s="2" t="s">
        <v>138</v>
      </c>
      <c r="D52" s="31">
        <v>15210</v>
      </c>
      <c r="E52" s="3" t="s">
        <v>131</v>
      </c>
      <c r="F52" s="2" t="s">
        <v>132</v>
      </c>
      <c r="G52" s="4">
        <v>1</v>
      </c>
      <c r="H52" s="4" t="s">
        <v>9</v>
      </c>
      <c r="I52" s="4" t="s">
        <v>139</v>
      </c>
      <c r="J52" s="31" t="s">
        <v>11</v>
      </c>
      <c r="K52" s="5">
        <v>1346.15</v>
      </c>
      <c r="L52" s="5">
        <f t="shared" si="1"/>
        <v>1480.7650000000003</v>
      </c>
      <c r="M52" s="37">
        <f t="shared" si="3"/>
        <v>403845</v>
      </c>
      <c r="N52" s="38">
        <f t="shared" si="2"/>
        <v>444229.5000000001</v>
      </c>
      <c r="O52" s="54"/>
      <c r="P52" s="55"/>
      <c r="Q52" s="55"/>
    </row>
    <row r="53" spans="1:17" ht="31.5">
      <c r="A53" s="23">
        <v>46</v>
      </c>
      <c r="B53" s="2" t="s">
        <v>140</v>
      </c>
      <c r="C53" s="2" t="s">
        <v>141</v>
      </c>
      <c r="D53" s="31">
        <v>13610</v>
      </c>
      <c r="E53" s="3" t="s">
        <v>36</v>
      </c>
      <c r="F53" s="2" t="s">
        <v>142</v>
      </c>
      <c r="G53" s="4">
        <v>30</v>
      </c>
      <c r="H53" s="4" t="s">
        <v>9</v>
      </c>
      <c r="I53" s="4" t="s">
        <v>81</v>
      </c>
      <c r="J53" s="31" t="s">
        <v>11</v>
      </c>
      <c r="K53" s="5">
        <v>216.35</v>
      </c>
      <c r="L53" s="5">
        <f t="shared" si="1"/>
        <v>237.985</v>
      </c>
      <c r="M53" s="37">
        <f t="shared" si="3"/>
        <v>38943</v>
      </c>
      <c r="N53" s="38">
        <f t="shared" si="2"/>
        <v>42837.3</v>
      </c>
      <c r="O53" s="54"/>
      <c r="P53" s="55"/>
      <c r="Q53" s="55"/>
    </row>
    <row r="54" spans="1:17" ht="52.5">
      <c r="A54" s="22">
        <v>47</v>
      </c>
      <c r="B54" s="2" t="s">
        <v>143</v>
      </c>
      <c r="C54" s="2" t="s">
        <v>144</v>
      </c>
      <c r="D54" s="31">
        <v>13610</v>
      </c>
      <c r="E54" s="3" t="s">
        <v>36</v>
      </c>
      <c r="F54" s="2" t="s">
        <v>8</v>
      </c>
      <c r="G54" s="4">
        <v>10</v>
      </c>
      <c r="H54" s="4" t="s">
        <v>9</v>
      </c>
      <c r="I54" s="4" t="s">
        <v>10</v>
      </c>
      <c r="J54" s="31" t="s">
        <v>11</v>
      </c>
      <c r="K54" s="5">
        <v>216.35</v>
      </c>
      <c r="L54" s="5">
        <f t="shared" si="1"/>
        <v>237.985</v>
      </c>
      <c r="M54" s="37">
        <f t="shared" si="3"/>
        <v>19471.5</v>
      </c>
      <c r="N54" s="38">
        <f t="shared" si="2"/>
        <v>21418.65</v>
      </c>
      <c r="O54" s="54"/>
      <c r="P54" s="55"/>
      <c r="Q54" s="55"/>
    </row>
    <row r="55" spans="1:17" ht="31.5">
      <c r="A55" s="23">
        <v>48</v>
      </c>
      <c r="B55" s="2" t="s">
        <v>145</v>
      </c>
      <c r="C55" s="2" t="s">
        <v>146</v>
      </c>
      <c r="D55" s="31">
        <v>13810</v>
      </c>
      <c r="E55" s="3" t="s">
        <v>52</v>
      </c>
      <c r="F55" s="2" t="s">
        <v>20</v>
      </c>
      <c r="G55" s="4">
        <v>30</v>
      </c>
      <c r="H55" s="4" t="s">
        <v>9</v>
      </c>
      <c r="I55" s="4" t="s">
        <v>10</v>
      </c>
      <c r="J55" s="31" t="s">
        <v>11</v>
      </c>
      <c r="K55" s="5">
        <v>173.08</v>
      </c>
      <c r="L55" s="5">
        <f t="shared" si="1"/>
        <v>190.38800000000003</v>
      </c>
      <c r="M55" s="37">
        <f t="shared" si="3"/>
        <v>15577.2</v>
      </c>
      <c r="N55" s="38">
        <f t="shared" si="2"/>
        <v>17134.920000000002</v>
      </c>
      <c r="O55" s="54"/>
      <c r="P55" s="55"/>
      <c r="Q55" s="55"/>
    </row>
    <row r="56" spans="1:17" ht="31.5">
      <c r="A56" s="22">
        <v>49</v>
      </c>
      <c r="B56" s="2" t="s">
        <v>147</v>
      </c>
      <c r="C56" s="2" t="s">
        <v>148</v>
      </c>
      <c r="D56" s="31">
        <v>14010</v>
      </c>
      <c r="E56" s="3" t="s">
        <v>149</v>
      </c>
      <c r="F56" s="2" t="s">
        <v>20</v>
      </c>
      <c r="G56" s="4">
        <v>30</v>
      </c>
      <c r="H56" s="4" t="s">
        <v>9</v>
      </c>
      <c r="I56" s="4" t="s">
        <v>10</v>
      </c>
      <c r="J56" s="31" t="s">
        <v>11</v>
      </c>
      <c r="K56" s="5">
        <v>268.27</v>
      </c>
      <c r="L56" s="5">
        <f t="shared" si="1"/>
        <v>295.097</v>
      </c>
      <c r="M56" s="37">
        <f t="shared" si="3"/>
        <v>24144.3</v>
      </c>
      <c r="N56" s="38">
        <f t="shared" si="2"/>
        <v>26558.73</v>
      </c>
      <c r="O56" s="54"/>
      <c r="P56" s="55"/>
      <c r="Q56" s="55"/>
    </row>
    <row r="57" spans="1:17" ht="42">
      <c r="A57" s="23">
        <v>50</v>
      </c>
      <c r="B57" s="2" t="s">
        <v>150</v>
      </c>
      <c r="C57" s="2" t="s">
        <v>151</v>
      </c>
      <c r="D57" s="31">
        <v>19310</v>
      </c>
      <c r="E57" s="3" t="s">
        <v>152</v>
      </c>
      <c r="F57" s="2" t="s">
        <v>153</v>
      </c>
      <c r="G57" s="4">
        <v>1</v>
      </c>
      <c r="H57" s="4" t="s">
        <v>9</v>
      </c>
      <c r="I57" s="4" t="s">
        <v>154</v>
      </c>
      <c r="J57" s="31" t="s">
        <v>119</v>
      </c>
      <c r="K57" s="5">
        <v>6250</v>
      </c>
      <c r="L57" s="5">
        <f>K57*1.2</f>
        <v>7500</v>
      </c>
      <c r="M57" s="37">
        <f t="shared" si="3"/>
        <v>225000</v>
      </c>
      <c r="N57" s="38">
        <f t="shared" si="2"/>
        <v>270000</v>
      </c>
      <c r="O57" s="54"/>
      <c r="P57" s="55"/>
      <c r="Q57" s="55"/>
    </row>
    <row r="58" spans="1:17" ht="31.5">
      <c r="A58" s="22">
        <v>51</v>
      </c>
      <c r="B58" s="2" t="s">
        <v>155</v>
      </c>
      <c r="C58" s="2" t="s">
        <v>156</v>
      </c>
      <c r="D58" s="31">
        <v>10120</v>
      </c>
      <c r="E58" s="3" t="s">
        <v>157</v>
      </c>
      <c r="F58" s="2" t="s">
        <v>158</v>
      </c>
      <c r="G58" s="4">
        <v>1</v>
      </c>
      <c r="H58" s="4" t="s">
        <v>9</v>
      </c>
      <c r="I58" s="4" t="s">
        <v>159</v>
      </c>
      <c r="J58" s="31" t="s">
        <v>11</v>
      </c>
      <c r="K58" s="5">
        <v>28.85</v>
      </c>
      <c r="L58" s="5">
        <f t="shared" si="1"/>
        <v>31.735000000000003</v>
      </c>
      <c r="M58" s="37">
        <f t="shared" si="3"/>
        <v>865.5</v>
      </c>
      <c r="N58" s="38">
        <f t="shared" si="2"/>
        <v>952.0500000000001</v>
      </c>
      <c r="O58" s="54"/>
      <c r="P58" s="55"/>
      <c r="Q58" s="55"/>
    </row>
    <row r="59" spans="1:17" ht="42">
      <c r="A59" s="23">
        <v>52</v>
      </c>
      <c r="B59" s="2" t="s">
        <v>160</v>
      </c>
      <c r="C59" s="2" t="s">
        <v>161</v>
      </c>
      <c r="D59" s="31">
        <v>15021</v>
      </c>
      <c r="E59" s="3" t="s">
        <v>162</v>
      </c>
      <c r="F59" s="2" t="s">
        <v>163</v>
      </c>
      <c r="G59" s="4">
        <v>25</v>
      </c>
      <c r="H59" s="4" t="s">
        <v>9</v>
      </c>
      <c r="I59" s="4" t="s">
        <v>164</v>
      </c>
      <c r="J59" s="31" t="s">
        <v>11</v>
      </c>
      <c r="K59" s="5">
        <v>10.58</v>
      </c>
      <c r="L59" s="5">
        <f t="shared" si="1"/>
        <v>11.638000000000002</v>
      </c>
      <c r="M59" s="37">
        <f t="shared" si="3"/>
        <v>158700</v>
      </c>
      <c r="N59" s="38">
        <f t="shared" si="2"/>
        <v>174570.00000000003</v>
      </c>
      <c r="O59" s="54"/>
      <c r="P59" s="55"/>
      <c r="Q59" s="55"/>
    </row>
    <row r="60" spans="1:17" ht="42">
      <c r="A60" s="22">
        <v>53</v>
      </c>
      <c r="B60" s="2" t="s">
        <v>165</v>
      </c>
      <c r="C60" s="2" t="s">
        <v>166</v>
      </c>
      <c r="D60" s="31">
        <v>15021</v>
      </c>
      <c r="E60" s="3" t="s">
        <v>162</v>
      </c>
      <c r="F60" s="2" t="s">
        <v>163</v>
      </c>
      <c r="G60" s="4">
        <v>24</v>
      </c>
      <c r="H60" s="4" t="s">
        <v>9</v>
      </c>
      <c r="I60" s="4" t="s">
        <v>167</v>
      </c>
      <c r="J60" s="31" t="s">
        <v>11</v>
      </c>
      <c r="K60" s="5">
        <v>10.58</v>
      </c>
      <c r="L60" s="5">
        <f t="shared" si="1"/>
        <v>11.638000000000002</v>
      </c>
      <c r="M60" s="37">
        <f t="shared" si="3"/>
        <v>9141.12</v>
      </c>
      <c r="N60" s="38">
        <f t="shared" si="2"/>
        <v>10055.232000000002</v>
      </c>
      <c r="O60" s="54"/>
      <c r="P60" s="55"/>
      <c r="Q60" s="55"/>
    </row>
    <row r="61" spans="1:17" ht="42">
      <c r="A61" s="23">
        <v>54</v>
      </c>
      <c r="B61" s="2" t="s">
        <v>168</v>
      </c>
      <c r="C61" s="2" t="s">
        <v>169</v>
      </c>
      <c r="D61" s="31">
        <v>15021</v>
      </c>
      <c r="E61" s="3" t="s">
        <v>162</v>
      </c>
      <c r="F61" s="2" t="s">
        <v>170</v>
      </c>
      <c r="G61" s="4">
        <v>25</v>
      </c>
      <c r="H61" s="4" t="s">
        <v>9</v>
      </c>
      <c r="I61" s="4" t="s">
        <v>100</v>
      </c>
      <c r="J61" s="31" t="s">
        <v>11</v>
      </c>
      <c r="K61" s="5">
        <v>10.58</v>
      </c>
      <c r="L61" s="5">
        <f t="shared" si="1"/>
        <v>11.638000000000002</v>
      </c>
      <c r="M61" s="37">
        <f t="shared" si="3"/>
        <v>31740</v>
      </c>
      <c r="N61" s="38">
        <f t="shared" si="2"/>
        <v>34914.00000000001</v>
      </c>
      <c r="O61" s="54"/>
      <c r="P61" s="55"/>
      <c r="Q61" s="55"/>
    </row>
    <row r="62" spans="1:17" ht="31.5">
      <c r="A62" s="22">
        <v>55</v>
      </c>
      <c r="B62" s="2" t="s">
        <v>171</v>
      </c>
      <c r="C62" s="2" t="s">
        <v>172</v>
      </c>
      <c r="D62" s="31">
        <v>15021</v>
      </c>
      <c r="E62" s="3" t="s">
        <v>162</v>
      </c>
      <c r="F62" s="2" t="s">
        <v>173</v>
      </c>
      <c r="G62" s="4">
        <v>50</v>
      </c>
      <c r="H62" s="4" t="s">
        <v>9</v>
      </c>
      <c r="I62" s="4" t="s">
        <v>100</v>
      </c>
      <c r="J62" s="31" t="s">
        <v>11</v>
      </c>
      <c r="K62" s="5">
        <v>10.58</v>
      </c>
      <c r="L62" s="5">
        <f t="shared" si="1"/>
        <v>11.638000000000002</v>
      </c>
      <c r="M62" s="37">
        <f t="shared" si="3"/>
        <v>31740</v>
      </c>
      <c r="N62" s="38">
        <f t="shared" si="2"/>
        <v>34914.00000000001</v>
      </c>
      <c r="O62" s="54"/>
      <c r="P62" s="55"/>
      <c r="Q62" s="55"/>
    </row>
    <row r="63" spans="1:17" ht="42">
      <c r="A63" s="23">
        <v>56</v>
      </c>
      <c r="B63" s="2" t="s">
        <v>174</v>
      </c>
      <c r="C63" s="2" t="s">
        <v>175</v>
      </c>
      <c r="D63" s="31">
        <v>15010</v>
      </c>
      <c r="E63" s="3" t="s">
        <v>162</v>
      </c>
      <c r="F63" s="2" t="s">
        <v>163</v>
      </c>
      <c r="G63" s="4">
        <v>50</v>
      </c>
      <c r="H63" s="4" t="s">
        <v>9</v>
      </c>
      <c r="I63" s="4" t="s">
        <v>176</v>
      </c>
      <c r="J63" s="31" t="s">
        <v>11</v>
      </c>
      <c r="K63" s="5">
        <v>33.65</v>
      </c>
      <c r="L63" s="5">
        <f t="shared" si="1"/>
        <v>37.015</v>
      </c>
      <c r="M63" s="37">
        <f t="shared" si="3"/>
        <v>4038000</v>
      </c>
      <c r="N63" s="38">
        <f t="shared" si="2"/>
        <v>4441800</v>
      </c>
      <c r="O63" s="54"/>
      <c r="P63" s="55"/>
      <c r="Q63" s="55"/>
    </row>
    <row r="64" spans="1:17" ht="42">
      <c r="A64" s="22">
        <v>57</v>
      </c>
      <c r="B64" s="2" t="s">
        <v>177</v>
      </c>
      <c r="C64" s="2" t="s">
        <v>178</v>
      </c>
      <c r="D64" s="31">
        <v>15010</v>
      </c>
      <c r="E64" s="3" t="s">
        <v>162</v>
      </c>
      <c r="F64" s="2" t="s">
        <v>163</v>
      </c>
      <c r="G64" s="4">
        <v>50</v>
      </c>
      <c r="H64" s="4" t="s">
        <v>9</v>
      </c>
      <c r="I64" s="4" t="s">
        <v>179</v>
      </c>
      <c r="J64" s="31" t="s">
        <v>11</v>
      </c>
      <c r="K64" s="5">
        <v>33.65</v>
      </c>
      <c r="L64" s="5">
        <f t="shared" si="1"/>
        <v>37.015</v>
      </c>
      <c r="M64" s="37">
        <f t="shared" si="3"/>
        <v>60570</v>
      </c>
      <c r="N64" s="38">
        <f t="shared" si="2"/>
        <v>66627</v>
      </c>
      <c r="O64" s="54"/>
      <c r="P64" s="55"/>
      <c r="Q64" s="55"/>
    </row>
    <row r="65" spans="1:17" ht="42">
      <c r="A65" s="23">
        <v>58</v>
      </c>
      <c r="B65" s="2" t="s">
        <v>180</v>
      </c>
      <c r="C65" s="2" t="s">
        <v>181</v>
      </c>
      <c r="D65" s="31">
        <v>15010</v>
      </c>
      <c r="E65" s="3" t="s">
        <v>162</v>
      </c>
      <c r="F65" s="2" t="s">
        <v>163</v>
      </c>
      <c r="G65" s="4">
        <v>50</v>
      </c>
      <c r="H65" s="4" t="s">
        <v>9</v>
      </c>
      <c r="I65" s="4" t="s">
        <v>182</v>
      </c>
      <c r="J65" s="31" t="s">
        <v>11</v>
      </c>
      <c r="K65" s="5">
        <v>33.65</v>
      </c>
      <c r="L65" s="5">
        <f t="shared" si="1"/>
        <v>37.015</v>
      </c>
      <c r="M65" s="37">
        <f t="shared" si="3"/>
        <v>1009500</v>
      </c>
      <c r="N65" s="38">
        <f t="shared" si="2"/>
        <v>1110450</v>
      </c>
      <c r="O65" s="54"/>
      <c r="P65" s="55"/>
      <c r="Q65" s="55"/>
    </row>
    <row r="66" spans="1:17" ht="42">
      <c r="A66" s="22">
        <v>59</v>
      </c>
      <c r="B66" s="2" t="s">
        <v>183</v>
      </c>
      <c r="C66" s="2" t="s">
        <v>184</v>
      </c>
      <c r="D66" s="31">
        <v>15010</v>
      </c>
      <c r="E66" s="3" t="s">
        <v>162</v>
      </c>
      <c r="F66" s="2" t="s">
        <v>170</v>
      </c>
      <c r="G66" s="4">
        <v>50</v>
      </c>
      <c r="H66" s="4" t="s">
        <v>9</v>
      </c>
      <c r="I66" s="4" t="s">
        <v>185</v>
      </c>
      <c r="J66" s="31" t="s">
        <v>11</v>
      </c>
      <c r="K66" s="5">
        <v>33.65</v>
      </c>
      <c r="L66" s="5">
        <f t="shared" si="1"/>
        <v>37.015</v>
      </c>
      <c r="M66" s="37">
        <f t="shared" si="3"/>
        <v>1177750</v>
      </c>
      <c r="N66" s="38">
        <f t="shared" si="2"/>
        <v>1295525</v>
      </c>
      <c r="O66" s="54"/>
      <c r="P66" s="55"/>
      <c r="Q66" s="55"/>
    </row>
    <row r="67" spans="1:17" ht="42">
      <c r="A67" s="23">
        <v>60</v>
      </c>
      <c r="B67" s="2" t="s">
        <v>186</v>
      </c>
      <c r="C67" s="2" t="s">
        <v>187</v>
      </c>
      <c r="D67" s="31">
        <v>15010</v>
      </c>
      <c r="E67" s="3" t="s">
        <v>162</v>
      </c>
      <c r="F67" s="2" t="s">
        <v>173</v>
      </c>
      <c r="G67" s="4">
        <v>50</v>
      </c>
      <c r="H67" s="4" t="s">
        <v>9</v>
      </c>
      <c r="I67" s="4">
        <v>25000</v>
      </c>
      <c r="J67" s="31" t="s">
        <v>11</v>
      </c>
      <c r="K67" s="5">
        <v>33.65</v>
      </c>
      <c r="L67" s="5">
        <f t="shared" si="1"/>
        <v>37.015</v>
      </c>
      <c r="M67" s="37">
        <f t="shared" si="3"/>
        <v>841250</v>
      </c>
      <c r="N67" s="38">
        <f t="shared" si="2"/>
        <v>925375</v>
      </c>
      <c r="O67" s="54"/>
      <c r="P67" s="55"/>
      <c r="Q67" s="55"/>
    </row>
    <row r="68" spans="1:17" ht="52.5">
      <c r="A68" s="22">
        <v>61</v>
      </c>
      <c r="B68" s="2" t="s">
        <v>188</v>
      </c>
      <c r="C68" s="2" t="s">
        <v>189</v>
      </c>
      <c r="D68" s="31">
        <v>15010</v>
      </c>
      <c r="E68" s="3" t="s">
        <v>162</v>
      </c>
      <c r="F68" s="2" t="s">
        <v>190</v>
      </c>
      <c r="G68" s="4">
        <v>50</v>
      </c>
      <c r="H68" s="4" t="s">
        <v>9</v>
      </c>
      <c r="I68" s="4" t="s">
        <v>191</v>
      </c>
      <c r="J68" s="31" t="s">
        <v>11</v>
      </c>
      <c r="K68" s="5">
        <v>33.65</v>
      </c>
      <c r="L68" s="5">
        <f t="shared" si="1"/>
        <v>37.015</v>
      </c>
      <c r="M68" s="37">
        <f t="shared" si="3"/>
        <v>673000</v>
      </c>
      <c r="N68" s="38">
        <f t="shared" si="2"/>
        <v>740300</v>
      </c>
      <c r="O68" s="54"/>
      <c r="P68" s="55"/>
      <c r="Q68" s="55"/>
    </row>
    <row r="69" spans="1:17" ht="42">
      <c r="A69" s="23">
        <v>62</v>
      </c>
      <c r="B69" s="2" t="s">
        <v>192</v>
      </c>
      <c r="C69" s="2" t="s">
        <v>193</v>
      </c>
      <c r="D69" s="31">
        <v>14810</v>
      </c>
      <c r="E69" s="3" t="s">
        <v>194</v>
      </c>
      <c r="F69" s="2" t="s">
        <v>195</v>
      </c>
      <c r="G69" s="4">
        <v>50</v>
      </c>
      <c r="H69" s="4" t="s">
        <v>9</v>
      </c>
      <c r="I69" s="4" t="s">
        <v>100</v>
      </c>
      <c r="J69" s="31" t="s">
        <v>11</v>
      </c>
      <c r="K69" s="5">
        <v>7.69</v>
      </c>
      <c r="L69" s="5">
        <f t="shared" si="1"/>
        <v>8.459000000000001</v>
      </c>
      <c r="M69" s="37">
        <f t="shared" si="3"/>
        <v>23070</v>
      </c>
      <c r="N69" s="38">
        <f t="shared" si="2"/>
        <v>25377.000000000004</v>
      </c>
      <c r="O69" s="54"/>
      <c r="P69" s="55"/>
      <c r="Q69" s="55"/>
    </row>
    <row r="70" spans="1:17" ht="31.5">
      <c r="A70" s="22">
        <v>63</v>
      </c>
      <c r="B70" s="2" t="s">
        <v>196</v>
      </c>
      <c r="C70" s="2" t="s">
        <v>197</v>
      </c>
      <c r="D70" s="31">
        <v>14520</v>
      </c>
      <c r="E70" s="3" t="s">
        <v>198</v>
      </c>
      <c r="F70" s="2" t="s">
        <v>20</v>
      </c>
      <c r="G70" s="4">
        <v>10</v>
      </c>
      <c r="H70" s="4" t="s">
        <v>9</v>
      </c>
      <c r="I70" s="4" t="s">
        <v>199</v>
      </c>
      <c r="J70" s="31" t="s">
        <v>11</v>
      </c>
      <c r="K70" s="5">
        <v>207.69</v>
      </c>
      <c r="L70" s="5">
        <f t="shared" si="1"/>
        <v>228.459</v>
      </c>
      <c r="M70" s="37">
        <f t="shared" si="3"/>
        <v>46730.25</v>
      </c>
      <c r="N70" s="38">
        <f t="shared" si="2"/>
        <v>51403.275</v>
      </c>
      <c r="O70" s="54"/>
      <c r="P70" s="55"/>
      <c r="Q70" s="55"/>
    </row>
    <row r="71" spans="1:17" ht="31.5">
      <c r="A71" s="23">
        <v>64</v>
      </c>
      <c r="B71" s="2" t="s">
        <v>200</v>
      </c>
      <c r="C71" s="2" t="s">
        <v>201</v>
      </c>
      <c r="D71" s="31">
        <v>14520</v>
      </c>
      <c r="E71" s="3" t="s">
        <v>198</v>
      </c>
      <c r="F71" s="2" t="s">
        <v>20</v>
      </c>
      <c r="G71" s="4">
        <v>10</v>
      </c>
      <c r="H71" s="4" t="s">
        <v>9</v>
      </c>
      <c r="I71" s="4" t="s">
        <v>202</v>
      </c>
      <c r="J71" s="31" t="s">
        <v>11</v>
      </c>
      <c r="K71" s="5">
        <v>207.69</v>
      </c>
      <c r="L71" s="5">
        <f t="shared" si="1"/>
        <v>228.459</v>
      </c>
      <c r="M71" s="37">
        <f t="shared" si="3"/>
        <v>65422.35</v>
      </c>
      <c r="N71" s="38">
        <f t="shared" si="2"/>
        <v>71964.585</v>
      </c>
      <c r="O71" s="54"/>
      <c r="P71" s="55"/>
      <c r="Q71" s="55"/>
    </row>
    <row r="72" spans="1:17" ht="42">
      <c r="A72" s="22">
        <v>65</v>
      </c>
      <c r="B72" s="2" t="s">
        <v>203</v>
      </c>
      <c r="C72" s="2" t="s">
        <v>204</v>
      </c>
      <c r="D72" s="31">
        <v>14510</v>
      </c>
      <c r="E72" s="3" t="s">
        <v>198</v>
      </c>
      <c r="F72" s="2" t="s">
        <v>20</v>
      </c>
      <c r="G72" s="4">
        <v>30</v>
      </c>
      <c r="H72" s="4" t="s">
        <v>9</v>
      </c>
      <c r="I72" s="4" t="s">
        <v>55</v>
      </c>
      <c r="J72" s="31" t="s">
        <v>11</v>
      </c>
      <c r="K72" s="5">
        <v>141.35</v>
      </c>
      <c r="L72" s="5">
        <f t="shared" si="1"/>
        <v>155.485</v>
      </c>
      <c r="M72" s="37">
        <f t="shared" si="3"/>
        <v>84810</v>
      </c>
      <c r="N72" s="38">
        <f t="shared" si="2"/>
        <v>93291.00000000001</v>
      </c>
      <c r="O72" s="54"/>
      <c r="P72" s="55"/>
      <c r="Q72" s="55"/>
    </row>
    <row r="73" spans="1:17" ht="31.5">
      <c r="A73" s="23">
        <v>66</v>
      </c>
      <c r="B73" s="2" t="s">
        <v>205</v>
      </c>
      <c r="C73" s="2" t="s">
        <v>206</v>
      </c>
      <c r="D73" s="31">
        <v>14510</v>
      </c>
      <c r="E73" s="3" t="s">
        <v>198</v>
      </c>
      <c r="F73" s="2" t="s">
        <v>20</v>
      </c>
      <c r="G73" s="4">
        <v>30</v>
      </c>
      <c r="H73" s="4" t="s">
        <v>9</v>
      </c>
      <c r="I73" s="4" t="s">
        <v>10</v>
      </c>
      <c r="J73" s="31" t="s">
        <v>11</v>
      </c>
      <c r="K73" s="5">
        <v>141.35</v>
      </c>
      <c r="L73" s="5">
        <f aca="true" t="shared" si="4" ref="L73:L90">K73*1.1</f>
        <v>155.485</v>
      </c>
      <c r="M73" s="37">
        <f t="shared" si="3"/>
        <v>12721.5</v>
      </c>
      <c r="N73" s="38">
        <f aca="true" t="shared" si="5" ref="N73:N90">I73*L73</f>
        <v>13993.650000000001</v>
      </c>
      <c r="O73" s="54"/>
      <c r="P73" s="55"/>
      <c r="Q73" s="55"/>
    </row>
    <row r="74" spans="1:17" ht="31.5">
      <c r="A74" s="22">
        <v>67</v>
      </c>
      <c r="B74" s="2" t="s">
        <v>207</v>
      </c>
      <c r="C74" s="2" t="s">
        <v>208</v>
      </c>
      <c r="D74" s="31">
        <v>14510</v>
      </c>
      <c r="E74" s="3" t="s">
        <v>198</v>
      </c>
      <c r="F74" s="2" t="s">
        <v>20</v>
      </c>
      <c r="G74" s="4">
        <v>30</v>
      </c>
      <c r="H74" s="4" t="s">
        <v>9</v>
      </c>
      <c r="I74" s="4" t="s">
        <v>81</v>
      </c>
      <c r="J74" s="31" t="s">
        <v>11</v>
      </c>
      <c r="K74" s="5">
        <v>141.35</v>
      </c>
      <c r="L74" s="5">
        <f t="shared" si="4"/>
        <v>155.485</v>
      </c>
      <c r="M74" s="37">
        <f t="shared" si="3"/>
        <v>25443</v>
      </c>
      <c r="N74" s="38">
        <f t="shared" si="5"/>
        <v>27987.300000000003</v>
      </c>
      <c r="O74" s="54"/>
      <c r="P74" s="55"/>
      <c r="Q74" s="55"/>
    </row>
    <row r="75" spans="1:17" ht="42">
      <c r="A75" s="23">
        <v>68</v>
      </c>
      <c r="B75" s="2" t="s">
        <v>209</v>
      </c>
      <c r="C75" s="2" t="s">
        <v>210</v>
      </c>
      <c r="D75" s="31">
        <v>14510</v>
      </c>
      <c r="E75" s="3" t="s">
        <v>198</v>
      </c>
      <c r="F75" s="2" t="s">
        <v>20</v>
      </c>
      <c r="G75" s="4">
        <v>30</v>
      </c>
      <c r="H75" s="4" t="s">
        <v>9</v>
      </c>
      <c r="I75" s="4" t="s">
        <v>211</v>
      </c>
      <c r="J75" s="31" t="s">
        <v>11</v>
      </c>
      <c r="K75" s="5">
        <v>141.35</v>
      </c>
      <c r="L75" s="5">
        <f t="shared" si="4"/>
        <v>155.485</v>
      </c>
      <c r="M75" s="37">
        <f t="shared" si="3"/>
        <v>46645.5</v>
      </c>
      <c r="N75" s="38">
        <f t="shared" si="5"/>
        <v>51310.05</v>
      </c>
      <c r="O75" s="54"/>
      <c r="P75" s="55"/>
      <c r="Q75" s="55"/>
    </row>
    <row r="76" spans="1:17" ht="31.5">
      <c r="A76" s="22">
        <v>69</v>
      </c>
      <c r="B76" s="10" t="s">
        <v>212</v>
      </c>
      <c r="C76" s="10" t="s">
        <v>213</v>
      </c>
      <c r="D76" s="33">
        <v>14210</v>
      </c>
      <c r="E76" s="11" t="s">
        <v>125</v>
      </c>
      <c r="F76" s="10" t="s">
        <v>214</v>
      </c>
      <c r="G76" s="12">
        <v>1</v>
      </c>
      <c r="H76" s="12" t="s">
        <v>9</v>
      </c>
      <c r="I76" s="12" t="s">
        <v>122</v>
      </c>
      <c r="J76" s="33" t="s">
        <v>11</v>
      </c>
      <c r="K76" s="13">
        <v>1153.85</v>
      </c>
      <c r="L76" s="5">
        <f t="shared" si="4"/>
        <v>1269.235</v>
      </c>
      <c r="M76" s="40">
        <f t="shared" si="3"/>
        <v>11538.5</v>
      </c>
      <c r="N76" s="38">
        <f t="shared" si="5"/>
        <v>12692.349999999999</v>
      </c>
      <c r="O76" s="54"/>
      <c r="P76" s="55"/>
      <c r="Q76" s="55"/>
    </row>
    <row r="77" spans="1:17" ht="31.5">
      <c r="A77" s="23">
        <v>70</v>
      </c>
      <c r="B77" s="10" t="s">
        <v>215</v>
      </c>
      <c r="C77" s="10" t="s">
        <v>216</v>
      </c>
      <c r="D77" s="33">
        <v>143</v>
      </c>
      <c r="E77" s="11" t="s">
        <v>217</v>
      </c>
      <c r="F77" s="10" t="s">
        <v>218</v>
      </c>
      <c r="G77" s="12">
        <v>1</v>
      </c>
      <c r="H77" s="12" t="s">
        <v>9</v>
      </c>
      <c r="I77" s="12" t="s">
        <v>122</v>
      </c>
      <c r="J77" s="33" t="s">
        <v>11</v>
      </c>
      <c r="K77" s="13">
        <v>1393.27</v>
      </c>
      <c r="L77" s="5">
        <f t="shared" si="4"/>
        <v>1532.5970000000002</v>
      </c>
      <c r="M77" s="40">
        <f t="shared" si="3"/>
        <v>13932.7</v>
      </c>
      <c r="N77" s="38">
        <f t="shared" si="5"/>
        <v>15325.970000000001</v>
      </c>
      <c r="O77" s="54"/>
      <c r="P77" s="55"/>
      <c r="Q77" s="55"/>
    </row>
    <row r="78" spans="1:17" ht="31.5">
      <c r="A78" s="22">
        <v>71</v>
      </c>
      <c r="B78" s="10" t="s">
        <v>219</v>
      </c>
      <c r="C78" s="10" t="s">
        <v>220</v>
      </c>
      <c r="D78" s="33">
        <v>10111</v>
      </c>
      <c r="E78" s="11" t="s">
        <v>221</v>
      </c>
      <c r="F78" s="10" t="s">
        <v>222</v>
      </c>
      <c r="G78" s="12">
        <v>1</v>
      </c>
      <c r="H78" s="12" t="s">
        <v>9</v>
      </c>
      <c r="I78" s="12" t="s">
        <v>223</v>
      </c>
      <c r="J78" s="33" t="s">
        <v>11</v>
      </c>
      <c r="K78" s="13">
        <v>432.69</v>
      </c>
      <c r="L78" s="5">
        <f t="shared" si="4"/>
        <v>475.95900000000006</v>
      </c>
      <c r="M78" s="40">
        <f t="shared" si="3"/>
        <v>865.38</v>
      </c>
      <c r="N78" s="38">
        <f t="shared" si="5"/>
        <v>951.9180000000001</v>
      </c>
      <c r="O78" s="54"/>
      <c r="P78" s="55"/>
      <c r="Q78" s="55"/>
    </row>
    <row r="79" spans="1:17" ht="42">
      <c r="A79" s="23">
        <v>72</v>
      </c>
      <c r="B79" s="10" t="s">
        <v>224</v>
      </c>
      <c r="C79" s="10" t="s">
        <v>225</v>
      </c>
      <c r="D79" s="33">
        <v>14411</v>
      </c>
      <c r="E79" s="11" t="s">
        <v>226</v>
      </c>
      <c r="F79" s="10" t="s">
        <v>222</v>
      </c>
      <c r="G79" s="12">
        <v>1</v>
      </c>
      <c r="H79" s="12" t="s">
        <v>9</v>
      </c>
      <c r="I79" s="12" t="s">
        <v>33</v>
      </c>
      <c r="J79" s="33" t="s">
        <v>11</v>
      </c>
      <c r="K79" s="13">
        <v>32.69</v>
      </c>
      <c r="L79" s="5">
        <f t="shared" si="4"/>
        <v>35.959</v>
      </c>
      <c r="M79" s="40">
        <f t="shared" si="3"/>
        <v>11768.4</v>
      </c>
      <c r="N79" s="38">
        <f t="shared" si="5"/>
        <v>12945.240000000002</v>
      </c>
      <c r="O79" s="54"/>
      <c r="P79" s="55"/>
      <c r="Q79" s="55"/>
    </row>
    <row r="80" spans="1:17" ht="42">
      <c r="A80" s="22">
        <v>73</v>
      </c>
      <c r="B80" s="10" t="s">
        <v>227</v>
      </c>
      <c r="C80" s="10" t="s">
        <v>228</v>
      </c>
      <c r="D80" s="33">
        <v>14411</v>
      </c>
      <c r="E80" s="11" t="s">
        <v>226</v>
      </c>
      <c r="F80" s="10" t="s">
        <v>222</v>
      </c>
      <c r="G80" s="12">
        <v>1</v>
      </c>
      <c r="H80" s="12" t="s">
        <v>9</v>
      </c>
      <c r="I80" s="12" t="s">
        <v>33</v>
      </c>
      <c r="J80" s="33" t="s">
        <v>11</v>
      </c>
      <c r="K80" s="13">
        <v>32.69</v>
      </c>
      <c r="L80" s="5">
        <f t="shared" si="4"/>
        <v>35.959</v>
      </c>
      <c r="M80" s="40">
        <f t="shared" si="3"/>
        <v>11768.4</v>
      </c>
      <c r="N80" s="38">
        <f t="shared" si="5"/>
        <v>12945.240000000002</v>
      </c>
      <c r="O80" s="54"/>
      <c r="P80" s="55"/>
      <c r="Q80" s="55"/>
    </row>
    <row r="81" spans="1:17" ht="31.5">
      <c r="A81" s="23">
        <v>74</v>
      </c>
      <c r="B81" s="10" t="s">
        <v>229</v>
      </c>
      <c r="C81" s="10" t="s">
        <v>230</v>
      </c>
      <c r="D81" s="33">
        <v>10020</v>
      </c>
      <c r="E81" s="11" t="s">
        <v>7</v>
      </c>
      <c r="F81" s="10" t="s">
        <v>20</v>
      </c>
      <c r="G81" s="12">
        <v>30</v>
      </c>
      <c r="H81" s="12" t="s">
        <v>9</v>
      </c>
      <c r="I81" s="12" t="s">
        <v>231</v>
      </c>
      <c r="J81" s="33" t="s">
        <v>11</v>
      </c>
      <c r="K81" s="13">
        <v>173.08</v>
      </c>
      <c r="L81" s="5">
        <f t="shared" si="4"/>
        <v>190.38800000000003</v>
      </c>
      <c r="M81" s="40">
        <f t="shared" si="3"/>
        <v>841168.8</v>
      </c>
      <c r="N81" s="38">
        <f t="shared" si="5"/>
        <v>925285.6800000002</v>
      </c>
      <c r="O81" s="54"/>
      <c r="P81" s="55"/>
      <c r="Q81" s="55"/>
    </row>
    <row r="82" spans="1:17" ht="31.5">
      <c r="A82" s="22">
        <v>75</v>
      </c>
      <c r="B82" s="10" t="s">
        <v>232</v>
      </c>
      <c r="C82" s="10" t="s">
        <v>233</v>
      </c>
      <c r="D82" s="33">
        <v>13920</v>
      </c>
      <c r="E82" s="11" t="s">
        <v>77</v>
      </c>
      <c r="F82" s="14" t="s">
        <v>20</v>
      </c>
      <c r="G82" s="12">
        <v>30</v>
      </c>
      <c r="H82" s="12" t="s">
        <v>9</v>
      </c>
      <c r="I82" s="12" t="s">
        <v>81</v>
      </c>
      <c r="J82" s="33" t="s">
        <v>11</v>
      </c>
      <c r="K82" s="13">
        <v>228.85</v>
      </c>
      <c r="L82" s="5">
        <f t="shared" si="4"/>
        <v>251.735</v>
      </c>
      <c r="M82" s="40">
        <f t="shared" si="3"/>
        <v>41193</v>
      </c>
      <c r="N82" s="38">
        <f t="shared" si="5"/>
        <v>45312.3</v>
      </c>
      <c r="O82" s="54"/>
      <c r="P82" s="55"/>
      <c r="Q82" s="55"/>
    </row>
    <row r="83" spans="1:17" ht="42">
      <c r="A83" s="23">
        <v>76</v>
      </c>
      <c r="B83" s="10" t="s">
        <v>234</v>
      </c>
      <c r="C83" s="10" t="s">
        <v>235</v>
      </c>
      <c r="D83" s="33">
        <v>15021</v>
      </c>
      <c r="E83" s="11" t="s">
        <v>162</v>
      </c>
      <c r="F83" s="10" t="s">
        <v>236</v>
      </c>
      <c r="G83" s="12">
        <v>200</v>
      </c>
      <c r="H83" s="12" t="s">
        <v>9</v>
      </c>
      <c r="I83" s="12" t="s">
        <v>100</v>
      </c>
      <c r="J83" s="33" t="s">
        <v>11</v>
      </c>
      <c r="K83" s="13">
        <v>10.58</v>
      </c>
      <c r="L83" s="5">
        <f t="shared" si="4"/>
        <v>11.638000000000002</v>
      </c>
      <c r="M83" s="40">
        <f t="shared" si="3"/>
        <v>31740</v>
      </c>
      <c r="N83" s="38">
        <f t="shared" si="5"/>
        <v>34914.00000000001</v>
      </c>
      <c r="O83" s="54"/>
      <c r="P83" s="55"/>
      <c r="Q83" s="55"/>
    </row>
    <row r="84" spans="1:17" ht="42">
      <c r="A84" s="22">
        <v>77</v>
      </c>
      <c r="B84" s="10" t="s">
        <v>237</v>
      </c>
      <c r="C84" s="10" t="s">
        <v>238</v>
      </c>
      <c r="D84" s="33">
        <v>15021</v>
      </c>
      <c r="E84" s="11" t="s">
        <v>162</v>
      </c>
      <c r="F84" s="10" t="s">
        <v>239</v>
      </c>
      <c r="G84" s="12">
        <v>25</v>
      </c>
      <c r="H84" s="12" t="s">
        <v>9</v>
      </c>
      <c r="I84" s="12" t="s">
        <v>240</v>
      </c>
      <c r="J84" s="33" t="s">
        <v>11</v>
      </c>
      <c r="K84" s="13">
        <v>10.58</v>
      </c>
      <c r="L84" s="5">
        <f t="shared" si="4"/>
        <v>11.638000000000002</v>
      </c>
      <c r="M84" s="40">
        <f t="shared" si="3"/>
        <v>9522</v>
      </c>
      <c r="N84" s="38">
        <f t="shared" si="5"/>
        <v>10474.2</v>
      </c>
      <c r="O84" s="54"/>
      <c r="P84" s="55"/>
      <c r="Q84" s="55"/>
    </row>
    <row r="85" spans="1:17" ht="31.5">
      <c r="A85" s="23">
        <v>78</v>
      </c>
      <c r="B85" s="10" t="s">
        <v>241</v>
      </c>
      <c r="C85" s="10" t="s">
        <v>242</v>
      </c>
      <c r="D85" s="33">
        <v>14110</v>
      </c>
      <c r="E85" s="11" t="s">
        <v>243</v>
      </c>
      <c r="F85" s="10" t="s">
        <v>142</v>
      </c>
      <c r="G85" s="12">
        <v>1</v>
      </c>
      <c r="H85" s="12" t="s">
        <v>9</v>
      </c>
      <c r="I85" s="12" t="s">
        <v>17</v>
      </c>
      <c r="J85" s="33" t="s">
        <v>119</v>
      </c>
      <c r="K85" s="13">
        <v>1153.85</v>
      </c>
      <c r="L85" s="5">
        <f>K85*1.2</f>
        <v>1384.62</v>
      </c>
      <c r="M85" s="40">
        <f t="shared" si="3"/>
        <v>69231</v>
      </c>
      <c r="N85" s="38">
        <f t="shared" si="5"/>
        <v>83077.2</v>
      </c>
      <c r="O85" s="54"/>
      <c r="P85" s="55"/>
      <c r="Q85" s="55"/>
    </row>
    <row r="86" spans="1:17" ht="42">
      <c r="A86" s="22">
        <v>79</v>
      </c>
      <c r="B86" s="10" t="s">
        <v>244</v>
      </c>
      <c r="C86" s="10" t="s">
        <v>245</v>
      </c>
      <c r="D86" s="33">
        <v>15010</v>
      </c>
      <c r="E86" s="11" t="s">
        <v>162</v>
      </c>
      <c r="F86" s="10" t="s">
        <v>236</v>
      </c>
      <c r="G86" s="12">
        <v>50</v>
      </c>
      <c r="H86" s="12" t="s">
        <v>9</v>
      </c>
      <c r="I86" s="12" t="s">
        <v>164</v>
      </c>
      <c r="J86" s="33" t="s">
        <v>11</v>
      </c>
      <c r="K86" s="13">
        <v>33.65</v>
      </c>
      <c r="L86" s="5">
        <f t="shared" si="4"/>
        <v>37.015</v>
      </c>
      <c r="M86" s="40">
        <f t="shared" si="3"/>
        <v>504750</v>
      </c>
      <c r="N86" s="38">
        <f t="shared" si="5"/>
        <v>555225</v>
      </c>
      <c r="O86" s="54"/>
      <c r="P86" s="55"/>
      <c r="Q86" s="55"/>
    </row>
    <row r="87" spans="1:17" ht="31.5">
      <c r="A87" s="23">
        <v>80</v>
      </c>
      <c r="B87" s="10" t="s">
        <v>246</v>
      </c>
      <c r="C87" s="10" t="s">
        <v>247</v>
      </c>
      <c r="D87" s="33">
        <v>15010</v>
      </c>
      <c r="E87" s="11" t="s">
        <v>162</v>
      </c>
      <c r="F87" s="10" t="s">
        <v>248</v>
      </c>
      <c r="G87" s="12">
        <v>50</v>
      </c>
      <c r="H87" s="12" t="s">
        <v>9</v>
      </c>
      <c r="I87" s="12" t="s">
        <v>249</v>
      </c>
      <c r="J87" s="33" t="s">
        <v>11</v>
      </c>
      <c r="K87" s="13">
        <v>33.65</v>
      </c>
      <c r="L87" s="5">
        <f t="shared" si="4"/>
        <v>37.015</v>
      </c>
      <c r="M87" s="40">
        <f t="shared" si="3"/>
        <v>23555</v>
      </c>
      <c r="N87" s="38">
        <f t="shared" si="5"/>
        <v>25910.5</v>
      </c>
      <c r="O87" s="54"/>
      <c r="P87" s="55"/>
      <c r="Q87" s="55"/>
    </row>
    <row r="88" spans="1:17" ht="42">
      <c r="A88" s="22">
        <v>81</v>
      </c>
      <c r="B88" s="10" t="s">
        <v>250</v>
      </c>
      <c r="C88" s="10" t="s">
        <v>251</v>
      </c>
      <c r="D88" s="33">
        <v>14510</v>
      </c>
      <c r="E88" s="11" t="s">
        <v>198</v>
      </c>
      <c r="F88" s="14" t="s">
        <v>20</v>
      </c>
      <c r="G88" s="12">
        <v>30</v>
      </c>
      <c r="H88" s="12" t="s">
        <v>9</v>
      </c>
      <c r="I88" s="12" t="s">
        <v>81</v>
      </c>
      <c r="J88" s="33" t="s">
        <v>11</v>
      </c>
      <c r="K88" s="13">
        <v>141.35</v>
      </c>
      <c r="L88" s="5">
        <f t="shared" si="4"/>
        <v>155.485</v>
      </c>
      <c r="M88" s="40">
        <f t="shared" si="3"/>
        <v>25443</v>
      </c>
      <c r="N88" s="38">
        <f t="shared" si="5"/>
        <v>27987.300000000003</v>
      </c>
      <c r="O88" s="54"/>
      <c r="P88" s="55"/>
      <c r="Q88" s="55"/>
    </row>
    <row r="89" spans="1:17" ht="21">
      <c r="A89" s="23">
        <v>82</v>
      </c>
      <c r="B89" s="10"/>
      <c r="C89" s="10" t="s">
        <v>252</v>
      </c>
      <c r="D89" s="33">
        <v>15010</v>
      </c>
      <c r="E89" s="11" t="s">
        <v>253</v>
      </c>
      <c r="F89" s="14" t="s">
        <v>254</v>
      </c>
      <c r="G89" s="12">
        <v>50</v>
      </c>
      <c r="H89" s="12" t="s">
        <v>9</v>
      </c>
      <c r="I89" s="12">
        <v>3600</v>
      </c>
      <c r="J89" s="33" t="s">
        <v>11</v>
      </c>
      <c r="K89" s="13">
        <v>33.65</v>
      </c>
      <c r="L89" s="5">
        <f t="shared" si="4"/>
        <v>37.015</v>
      </c>
      <c r="M89" s="40">
        <f t="shared" si="3"/>
        <v>121140</v>
      </c>
      <c r="N89" s="38">
        <f t="shared" si="5"/>
        <v>133254</v>
      </c>
      <c r="O89" s="54"/>
      <c r="P89" s="55"/>
      <c r="Q89" s="55"/>
    </row>
    <row r="90" spans="1:17" ht="21">
      <c r="A90" s="22">
        <v>83</v>
      </c>
      <c r="B90" s="10"/>
      <c r="C90" s="10" t="s">
        <v>255</v>
      </c>
      <c r="D90" s="33">
        <v>15021</v>
      </c>
      <c r="E90" s="11" t="s">
        <v>256</v>
      </c>
      <c r="F90" s="14" t="s">
        <v>254</v>
      </c>
      <c r="G90" s="12">
        <v>25</v>
      </c>
      <c r="H90" s="12" t="s">
        <v>9</v>
      </c>
      <c r="I90" s="12">
        <v>900</v>
      </c>
      <c r="J90" s="33" t="s">
        <v>11</v>
      </c>
      <c r="K90" s="13">
        <v>10.58</v>
      </c>
      <c r="L90" s="5">
        <f t="shared" si="4"/>
        <v>11.638000000000002</v>
      </c>
      <c r="M90" s="40">
        <f t="shared" si="3"/>
        <v>9522</v>
      </c>
      <c r="N90" s="38">
        <f t="shared" si="5"/>
        <v>10474.2</v>
      </c>
      <c r="O90" s="54"/>
      <c r="P90" s="55"/>
      <c r="Q90" s="55"/>
    </row>
    <row r="91" spans="1:17" ht="15" customHeight="1">
      <c r="A91" s="59" t="s">
        <v>257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41">
        <f>SUM(M8:M90)</f>
        <v>19050653.45</v>
      </c>
      <c r="N91" s="42">
        <f>SUM(N8:N90)</f>
        <v>20994000.445</v>
      </c>
      <c r="O91" s="62"/>
      <c r="P91" s="63"/>
      <c r="Q91" s="64"/>
    </row>
    <row r="95" spans="3:13" ht="15">
      <c r="C95" s="51"/>
      <c r="D95" t="s">
        <v>274</v>
      </c>
      <c r="E95" s="52"/>
      <c r="J95" s="70" t="s">
        <v>275</v>
      </c>
      <c r="K95" s="70"/>
      <c r="L95" s="71"/>
      <c r="M95" s="71"/>
    </row>
    <row r="96" spans="3:5" ht="15">
      <c r="C96" s="51"/>
      <c r="E96" s="51"/>
    </row>
    <row r="97" spans="3:13" ht="15">
      <c r="C97" s="51"/>
      <c r="E97" s="51"/>
      <c r="K97" s="70" t="s">
        <v>276</v>
      </c>
      <c r="L97" s="70"/>
      <c r="M97" s="70"/>
    </row>
    <row r="98" spans="1:5" ht="15">
      <c r="A98" s="69" t="s">
        <v>277</v>
      </c>
      <c r="B98" s="69"/>
      <c r="C98" s="51"/>
      <c r="E98" s="51"/>
    </row>
    <row r="99" spans="1:14" ht="81" customHeight="1">
      <c r="A99" s="72" t="s">
        <v>281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ht="39" customHeight="1">
      <c r="A100" s="73" t="s">
        <v>278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</sheetData>
  <sheetProtection/>
  <mergeCells count="15">
    <mergeCell ref="A98:B98"/>
    <mergeCell ref="J95:K95"/>
    <mergeCell ref="L95:M95"/>
    <mergeCell ref="K97:M97"/>
    <mergeCell ref="A99:N99"/>
    <mergeCell ref="A100:N100"/>
    <mergeCell ref="D1:O1"/>
    <mergeCell ref="A1:C1"/>
    <mergeCell ref="A2:C2"/>
    <mergeCell ref="E3:F3"/>
    <mergeCell ref="J3:L3"/>
    <mergeCell ref="A91:L91"/>
    <mergeCell ref="O91:Q91"/>
    <mergeCell ref="A5:Q5"/>
    <mergeCell ref="C3:D3"/>
  </mergeCells>
  <printOptions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2014-08-15T10:30:29Z</cp:lastPrinted>
  <dcterms:created xsi:type="dcterms:W3CDTF">2014-08-15T10:16:25Z</dcterms:created>
  <dcterms:modified xsi:type="dcterms:W3CDTF">2014-08-22T10:44:28Z</dcterms:modified>
  <cp:category/>
  <cp:version/>
  <cp:contentType/>
  <cp:contentStatus/>
</cp:coreProperties>
</file>